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P\Desktop\PLANEACION\ITESG 2025\CUENTA PUBLICA\CUARTO TRIMESTRE\"/>
    </mc:Choice>
  </mc:AlternateContent>
  <xr:revisionPtr revIDLastSave="0" documentId="13_ncr:1_{8FD22B1B-3ED5-49E8-BE65-A5D61ABE22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1" i="4" l="1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32" i="4" l="1"/>
  <c r="Q32" i="4"/>
  <c r="I32" i="4" l="1"/>
  <c r="H32" i="4"/>
  <c r="G32" i="4"/>
  <c r="N4" i="4" l="1"/>
  <c r="Q4" i="4"/>
  <c r="P4" i="4"/>
</calcChain>
</file>

<file path=xl/sharedStrings.xml><?xml version="1.0" encoding="utf-8"?>
<sst xmlns="http://schemas.openxmlformats.org/spreadsheetml/2006/main" count="223" uniqueCount="73">
  <si>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</si>
  <si>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</si>
  <si>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</si>
  <si>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</si>
  <si>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</si>
  <si>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</si>
  <si>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</si>
  <si>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</si>
  <si>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</si>
  <si>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</si>
  <si>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</si>
  <si>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</si>
  <si>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</si>
  <si>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</si>
  <si>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</si>
  <si>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</si>
  <si>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</si>
  <si>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</si>
  <si>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</si>
  <si>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</si>
  <si>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</si>
  <si>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</si>
  <si>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E017PB0714</t>
  </si>
  <si>
    <t>ADMINISTRACIÓN E IMPARTICIÓN DE LOS SERVICIOS EDUCATIVOS EXISTENTES DEL ITESG.</t>
  </si>
  <si>
    <t>5110</t>
  </si>
  <si>
    <t>BIENES MUEBLES</t>
  </si>
  <si>
    <t>SUBDIRECCIÓN ACADÉMICA ITESG</t>
  </si>
  <si>
    <t>211213043030000</t>
  </si>
  <si>
    <t>E017PB07142499</t>
  </si>
  <si>
    <t>R24 SERVICIOS EDUCATIVOS</t>
  </si>
  <si>
    <t>5150</t>
  </si>
  <si>
    <t>E038PB0724</t>
  </si>
  <si>
    <t>OPERACIÓN DE SERVICIOS DE VINCULACIÓN CON EL ENTORNO DEL ITESG</t>
  </si>
  <si>
    <t>SUBDIR DE PLANEACIÓN Y VINCULACIÓN ITESG</t>
  </si>
  <si>
    <t>211213043040000</t>
  </si>
  <si>
    <t>E057PB0723</t>
  </si>
  <si>
    <t>ADMINISTRACIÓN DE LOS SERVICIOS ESCOLARES, OPERACIÓN Y OTORGAMIENTO DE BECAS Y APOYOS DEL ITESG.</t>
  </si>
  <si>
    <t>M005GA2064</t>
  </si>
  <si>
    <t>DIRECCIÓN ESTRATEGICA DEL INSTITUTO TECNOLÓGICO SUPERIOR DE GUANAJUATO</t>
  </si>
  <si>
    <t>DIRECCIÓN GENERAL ITESG</t>
  </si>
  <si>
    <t>211213043010000</t>
  </si>
  <si>
    <t>M006GB1073</t>
  </si>
  <si>
    <t>ADMINISTRACIÓN DE LOS RECURSOS HUMANOS, MATERIALES, FINANCIEROS Y DE SERVICIOS DEL ITESG.</t>
  </si>
  <si>
    <t>SUBDIR ADMON Y FINANZAS ITESG</t>
  </si>
  <si>
    <t>211213043020000</t>
  </si>
  <si>
    <t>M006GB10732499</t>
  </si>
  <si>
    <t>R24 ADMON RECURSOS ITESG</t>
  </si>
  <si>
    <t>M007GC11412499</t>
  </si>
  <si>
    <t>R24 DISEÑO EVALUACIÓN</t>
  </si>
  <si>
    <t>P005PA0716</t>
  </si>
  <si>
    <t>PROFESIONALIZACIÓN DOCENTE DEL ITESG.</t>
  </si>
  <si>
    <t>P005PA2608</t>
  </si>
  <si>
    <t>PROFESIONALIZACIÓN DEL CUERPO ADMINISTRATIVO Y DIRECTIVO DEL ITESG.</t>
  </si>
  <si>
    <t>5190</t>
  </si>
  <si>
    <t>5210</t>
  </si>
  <si>
    <t/>
  </si>
  <si>
    <t>5310</t>
  </si>
  <si>
    <t>S016PB3068</t>
  </si>
  <si>
    <t>INVESTIGACIÓN, DESARROLLO TEC ITESG</t>
  </si>
  <si>
    <t>5320</t>
  </si>
  <si>
    <t>5410</t>
  </si>
  <si>
    <t>5620</t>
  </si>
  <si>
    <t>E017PB0722</t>
  </si>
  <si>
    <t>MANTENIMIENTO DE LA INFRAESTRUCTURA DEL ITESG.</t>
  </si>
  <si>
    <t>5640</t>
  </si>
  <si>
    <t>5660</t>
  </si>
  <si>
    <t>5670</t>
  </si>
  <si>
    <t>5690</t>
  </si>
  <si>
    <t>INSTITUTO TECNOLOGICO SUPERIOR DE GUANAJUATO
Programas y Proyectos de Inversión
Del 1 de Enero al 31 de Diciembre de 2025
(Cifras en Pesos)</t>
  </si>
  <si>
    <t>C.P. Carmen del Rosio Esparza Valencia</t>
  </si>
  <si>
    <t>Subdirectora de Planeación y Vinculación</t>
  </si>
  <si>
    <t>Dra. Sandra Cecilia Guzmán Mora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</si>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</sst>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4">
    <xf numFmtId="0" fontId="0" fillId="0" borderId="0"/>
    <xf numFmtId="0" fontId="2" fillId="0" borderId="0"/>
    <xf numFmtId="0" fontId="4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10" fontId="10" fillId="0" borderId="7" xfId="31" applyNumberFormat="1" applyFont="1" applyFill="1" applyBorder="1" applyAlignment="1" applyProtection="1">
      <alignment vertical="center" wrapText="1"/>
      <protection locked="0"/>
    </xf>
    <xf numFmtId="3" fontId="11" fillId="0" borderId="6" xfId="0" applyNumberFormat="1" applyFont="1" applyBorder="1"/>
    <xf numFmtId="0" fontId="3" fillId="0" borderId="0" xfId="2" applyFont="1"/>
    <xf numFmtId="0" fontId="3" fillId="0" borderId="0" xfId="2" applyFont="1" applyAlignment="1">
      <alignment horizontal="center"/>
    </xf>
    <xf numFmtId="0" fontId="7" fillId="0" borderId="0" xfId="2" applyFont="1" applyAlignment="1" applyProtection="1">
      <alignment horizontal="center"/>
      <protection locked="0"/>
    </xf>
    <xf numFmtId="0" fontId="6" fillId="0" borderId="0" xfId="2" applyFont="1"/>
    <xf numFmtId="0" fontId="8" fillId="3" borderId="0" xfId="2" applyFont="1" applyFill="1" applyAlignment="1">
      <alignment horizontal="center" vertical="center"/>
    </xf>
    <xf numFmtId="0" fontId="6" fillId="0" borderId="0" xfId="0" applyFont="1"/>
    <xf numFmtId="0" fontId="9" fillId="2" borderId="1" xfId="18" applyFont="1" applyFill="1" applyBorder="1" applyAlignment="1" applyProtection="1">
      <alignment horizontal="center" vertical="top" wrapText="1"/>
      <protection locked="0"/>
    </xf>
    <xf numFmtId="0" fontId="9" fillId="2" borderId="3" xfId="18" applyFont="1" applyFill="1" applyBorder="1" applyAlignment="1" applyProtection="1">
      <alignment horizontal="center" vertical="top" wrapText="1"/>
      <protection locked="0"/>
    </xf>
    <xf numFmtId="0" fontId="9" fillId="2" borderId="6" xfId="2" applyFont="1" applyFill="1" applyBorder="1" applyAlignment="1" applyProtection="1">
      <alignment horizontal="center" vertical="center" wrapText="1"/>
      <protection locked="0"/>
    </xf>
    <xf numFmtId="0" fontId="9" fillId="2" borderId="6" xfId="2" applyFont="1" applyFill="1" applyBorder="1" applyAlignment="1" applyProtection="1">
      <alignment horizontal="center" wrapText="1"/>
      <protection locked="0"/>
    </xf>
    <xf numFmtId="4" fontId="9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vertical="center" wrapText="1"/>
      <protection locked="0"/>
    </xf>
    <xf numFmtId="0" fontId="6" fillId="0" borderId="0" xfId="0" applyFont="1" applyBorder="1"/>
    <xf numFmtId="0" fontId="7" fillId="0" borderId="0" xfId="2" applyFont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0" fontId="9" fillId="2" borderId="6" xfId="2" applyFont="1" applyFill="1" applyBorder="1" applyAlignment="1" applyProtection="1">
      <alignment horizontal="center" vertical="center" wrapText="1"/>
      <protection locked="0"/>
    </xf>
    <xf numFmtId="0" fontId="9" fillId="2" borderId="2" xfId="2" applyFont="1" applyFill="1" applyBorder="1" applyAlignment="1" applyProtection="1">
      <alignment horizontal="center" wrapText="1"/>
      <protection locked="0"/>
    </xf>
    <xf numFmtId="0" fontId="9" fillId="2" borderId="4" xfId="2" applyFont="1" applyFill="1" applyBorder="1" applyAlignment="1" applyProtection="1">
      <alignment horizontal="center" wrapText="1"/>
      <protection locked="0"/>
    </xf>
    <xf numFmtId="0" fontId="9" fillId="2" borderId="5" xfId="2" applyFont="1" applyFill="1" applyBorder="1" applyAlignment="1" applyProtection="1">
      <alignment horizontal="center" wrapText="1"/>
      <protection locked="0"/>
    </xf>
    <xf numFmtId="0" fontId="9" fillId="2" borderId="2" xfId="2" applyFont="1" applyFill="1" applyBorder="1" applyAlignment="1" applyProtection="1">
      <alignment horizontal="center"/>
      <protection locked="0"/>
    </xf>
    <xf numFmtId="0" fontId="9" fillId="2" borderId="5" xfId="2" applyFont="1" applyFill="1" applyBorder="1" applyAlignment="1" applyProtection="1">
      <alignment horizontal="center"/>
      <protection locked="0"/>
    </xf>
    <xf numFmtId="0" fontId="9" fillId="2" borderId="2" xfId="13" applyFont="1" applyFill="1" applyBorder="1" applyAlignment="1" applyProtection="1">
      <alignment horizontal="center" vertical="center"/>
      <protection locked="0"/>
    </xf>
    <xf numFmtId="0" fontId="9" fillId="2" borderId="5" xfId="13" applyFont="1" applyFill="1" applyBorder="1" applyAlignment="1" applyProtection="1">
      <alignment horizontal="center" vertical="center"/>
      <protection locked="0"/>
    </xf>
  </cellXfs>
  <cellStyles count="144">
    <cellStyle name="Euro" xfId="3" xr:uid="{00000000-0005-0000-0000-000000000000}"/>
    <cellStyle name="Millares 2" xfId="4" xr:uid="{00000000-0005-0000-0000-000001000000}"/>
    <cellStyle name="Millares 2 10" xfId="72" xr:uid="{14BC48CE-DD62-451B-97F5-0E7788B6552F}"/>
    <cellStyle name="Millares 2 11" xfId="59" xr:uid="{3EDBDB7D-35F8-4AAF-BF80-22B707D9D247}"/>
    <cellStyle name="Millares 2 12" xfId="45" xr:uid="{39469536-4474-48D2-B493-DBFD3398C198}"/>
    <cellStyle name="Millares 2 13" xfId="32" xr:uid="{15158FA2-0C0B-4595-AACC-E8C1087D35D8}"/>
    <cellStyle name="Millares 2 2" xfId="5" xr:uid="{00000000-0005-0000-0000-000002000000}"/>
    <cellStyle name="Millares 2 2 10" xfId="46" xr:uid="{0776FF9D-A4C9-44D6-82B7-823CF2D6E61A}"/>
    <cellStyle name="Millares 2 2 11" xfId="33" xr:uid="{0B29D9F0-CF58-4122-8FC1-9443043717AB}"/>
    <cellStyle name="Millares 2 2 2" xfId="24" xr:uid="{00000000-0005-0000-0000-000003000000}"/>
    <cellStyle name="Millares 2 2 2 2" xfId="125" xr:uid="{EF13528B-5E9C-4096-94B3-E5D6A9EC8DC3}"/>
    <cellStyle name="Millares 2 2 2 3" xfId="105" xr:uid="{35698F05-C88A-4738-B09F-9B224E03FA89}"/>
    <cellStyle name="Millares 2 2 2 4" xfId="92" xr:uid="{4B229767-00AC-4571-80EA-81A2153062DE}"/>
    <cellStyle name="Millares 2 2 2 5" xfId="138" xr:uid="{44F48755-854A-468B-B436-9535FDDFA5D9}"/>
    <cellStyle name="Millares 2 2 2 6" xfId="79" xr:uid="{F753386C-82C9-4C09-89AA-6A981C0FB63C}"/>
    <cellStyle name="Millares 2 2 2 7" xfId="66" xr:uid="{E6CECBBE-8D6A-4DB2-BF8E-24193A1EE550}"/>
    <cellStyle name="Millares 2 2 2 8" xfId="52" xr:uid="{E6067E45-8EEC-4F82-820E-11E19BBC2998}"/>
    <cellStyle name="Millares 2 2 2 9" xfId="39" xr:uid="{32563FC2-E8FB-4E8F-B8BE-8AFBAD5E66E7}"/>
    <cellStyle name="Millares 2 2 3" xfId="112" xr:uid="{854FF00A-713D-4463-8B78-9192BCCD7277}"/>
    <cellStyle name="Millares 2 2 4" xfId="119" xr:uid="{2FF2DF40-3316-4FCD-9DB9-E08BE3F6AA24}"/>
    <cellStyle name="Millares 2 2 5" xfId="99" xr:uid="{1F222F3F-D956-4321-8C18-FB2A142835A2}"/>
    <cellStyle name="Millares 2 2 6" xfId="86" xr:uid="{A95E90A5-883E-47E3-88DC-13724BC42664}"/>
    <cellStyle name="Millares 2 2 7" xfId="132" xr:uid="{42BA3F97-5601-4901-B008-CA840D62602D}"/>
    <cellStyle name="Millares 2 2 8" xfId="73" xr:uid="{627315DA-02D0-4589-9F6A-D747D5B07DBD}"/>
    <cellStyle name="Millares 2 2 9" xfId="60" xr:uid="{D976ECB4-A651-4506-8B6B-1934B4B076F5}"/>
    <cellStyle name="Millares 2 3" xfId="6" xr:uid="{00000000-0005-0000-0000-000004000000}"/>
    <cellStyle name="Millares 2 3 10" xfId="47" xr:uid="{3FD1BF07-B9C0-45EC-A540-F61CB0EFF354}"/>
    <cellStyle name="Millares 2 3 11" xfId="34" xr:uid="{C06656A0-C307-4681-B258-1FFEAA9CFA07}"/>
    <cellStyle name="Millares 2 3 2" xfId="25" xr:uid="{00000000-0005-0000-0000-000005000000}"/>
    <cellStyle name="Millares 2 3 2 2" xfId="126" xr:uid="{1FE3CD38-27AA-46A3-9A96-0C824645F6E3}"/>
    <cellStyle name="Millares 2 3 2 3" xfId="106" xr:uid="{19E2A332-9A50-4DF0-AFB8-083AD97F3526}"/>
    <cellStyle name="Millares 2 3 2 4" xfId="93" xr:uid="{BE673C92-27BB-45EE-8DE3-AD883610E6E3}"/>
    <cellStyle name="Millares 2 3 2 5" xfId="139" xr:uid="{DBFCD4D8-A661-41E7-9B9F-1E581BE20745}"/>
    <cellStyle name="Millares 2 3 2 6" xfId="80" xr:uid="{4D8D7CA7-6392-4939-80B6-6AB04D9A2184}"/>
    <cellStyle name="Millares 2 3 2 7" xfId="67" xr:uid="{0DA5F401-7393-4E09-A1C0-D25D9102EF13}"/>
    <cellStyle name="Millares 2 3 2 8" xfId="53" xr:uid="{3B714815-D75D-40F5-B9F1-7F6EB6FCF92D}"/>
    <cellStyle name="Millares 2 3 2 9" xfId="40" xr:uid="{C1712084-DDC6-4F3E-90AC-04A68508719F}"/>
    <cellStyle name="Millares 2 3 3" xfId="113" xr:uid="{9B80A965-52DE-4E76-A53C-FC8114903F22}"/>
    <cellStyle name="Millares 2 3 4" xfId="120" xr:uid="{631FC74E-01F9-40F4-BC33-D6C0065BDD92}"/>
    <cellStyle name="Millares 2 3 5" xfId="100" xr:uid="{415D98DA-A57E-46A3-B329-7DA66C5DAA5C}"/>
    <cellStyle name="Millares 2 3 6" xfId="87" xr:uid="{D520BEE3-DA03-4C20-8ADD-BEDBE6BB3AA1}"/>
    <cellStyle name="Millares 2 3 7" xfId="133" xr:uid="{54504A64-6104-479D-8177-F026759D962B}"/>
    <cellStyle name="Millares 2 3 8" xfId="74" xr:uid="{18C358F6-A8B5-418C-BC89-28760533050D}"/>
    <cellStyle name="Millares 2 3 9" xfId="61" xr:uid="{5527D7DE-2438-49CA-AFB6-789E7635B6FF}"/>
    <cellStyle name="Millares 2 4" xfId="23" xr:uid="{00000000-0005-0000-0000-000006000000}"/>
    <cellStyle name="Millares 2 4 2" xfId="124" xr:uid="{AC334B43-98B0-40E9-B8AF-68982A8851C8}"/>
    <cellStyle name="Millares 2 4 3" xfId="104" xr:uid="{EF8CF6E4-90B2-4151-BA98-366E24D12CE6}"/>
    <cellStyle name="Millares 2 4 4" xfId="91" xr:uid="{6A4B31A2-4392-4627-9674-9FEC9CEA2989}"/>
    <cellStyle name="Millares 2 4 5" xfId="137" xr:uid="{2B18B10E-281F-427D-A9DF-86FDCADCD6B9}"/>
    <cellStyle name="Millares 2 4 6" xfId="78" xr:uid="{0682C474-8B1F-4C7C-9DDF-A19161C903D2}"/>
    <cellStyle name="Millares 2 4 7" xfId="65" xr:uid="{6B539D13-B300-4F24-A09D-FD3DD25F7427}"/>
    <cellStyle name="Millares 2 4 8" xfId="51" xr:uid="{BEAB05E2-63F6-448A-A776-145D454EF94B}"/>
    <cellStyle name="Millares 2 4 9" xfId="38" xr:uid="{C740FBAB-5DF1-4A57-A555-DDCEC842835D}"/>
    <cellStyle name="Millares 2 5" xfId="111" xr:uid="{E4CB986F-E398-488E-8BEF-FC4F723C2A1B}"/>
    <cellStyle name="Millares 2 6" xfId="118" xr:uid="{D937B96C-8DB5-46A8-818B-7809473CFC85}"/>
    <cellStyle name="Millares 2 7" xfId="98" xr:uid="{DB3F755B-1142-45E3-8F68-BAD4936E0753}"/>
    <cellStyle name="Millares 2 8" xfId="85" xr:uid="{0F6170B3-50C3-4B55-955D-8EE5E8C0648B}"/>
    <cellStyle name="Millares 2 9" xfId="131" xr:uid="{75DE59AC-D65E-44B0-921E-BD723D02EFB6}"/>
    <cellStyle name="Millares 3" xfId="7" xr:uid="{00000000-0005-0000-0000-000007000000}"/>
    <cellStyle name="Millares 3 10" xfId="48" xr:uid="{C3C89114-1205-4C3B-AC5D-185A43371D92}"/>
    <cellStyle name="Millares 3 11" xfId="35" xr:uid="{9D654B02-0EC0-4193-AABA-F584CCB9AD18}"/>
    <cellStyle name="Millares 3 2" xfId="26" xr:uid="{00000000-0005-0000-0000-000008000000}"/>
    <cellStyle name="Millares 3 2 2" xfId="127" xr:uid="{D7DA4889-7F5C-4F8B-A52E-E8FB3F74D278}"/>
    <cellStyle name="Millares 3 2 3" xfId="107" xr:uid="{E6D96DCE-1B8F-4DC6-A15C-28DAB7DA7C07}"/>
    <cellStyle name="Millares 3 2 4" xfId="94" xr:uid="{398F8821-4BAB-49D5-A978-C0F64DD9B8B7}"/>
    <cellStyle name="Millares 3 2 5" xfId="140" xr:uid="{3FF1B46D-9502-47B7-BD3C-70D129B2868A}"/>
    <cellStyle name="Millares 3 2 6" xfId="81" xr:uid="{C034B00C-A93B-4583-8347-F77738584676}"/>
    <cellStyle name="Millares 3 2 7" xfId="68" xr:uid="{25EBF240-25D1-4269-A91A-57725A662656}"/>
    <cellStyle name="Millares 3 2 8" xfId="54" xr:uid="{9CD1E3B8-D36E-422B-9249-EA82F8F27B62}"/>
    <cellStyle name="Millares 3 2 9" xfId="41" xr:uid="{3825F77F-53BB-451E-9554-EF4FE82A4BC5}"/>
    <cellStyle name="Millares 3 3" xfId="114" xr:uid="{D36DD0FA-F5EC-4DDB-BFC0-4386B64D070E}"/>
    <cellStyle name="Millares 3 4" xfId="121" xr:uid="{6FC7DB58-E76D-465E-88FC-85CC29D01987}"/>
    <cellStyle name="Millares 3 5" xfId="101" xr:uid="{E94E1EC7-3182-4B42-AD83-418DF41733C8}"/>
    <cellStyle name="Millares 3 6" xfId="88" xr:uid="{BB5AF048-32D1-4F5B-84F1-9D709CF3BA88}"/>
    <cellStyle name="Millares 3 7" xfId="134" xr:uid="{56DB6917-FE69-46FA-A19B-AAE97395E48F}"/>
    <cellStyle name="Millares 3 8" xfId="75" xr:uid="{02310FA4-BF2B-4063-B17B-54C8BD15BD51}"/>
    <cellStyle name="Millares 3 9" xfId="62" xr:uid="{E25A33D7-4856-4289-9BEF-1048A1504B2A}"/>
    <cellStyle name="Millares 4" xfId="28" xr:uid="{00000000-0005-0000-0000-000009000000}"/>
    <cellStyle name="Millares 4 2" xfId="129" xr:uid="{44AEE6E9-56E4-4EAD-BCE9-3EAE6303D1A8}"/>
    <cellStyle name="Millares 4 3" xfId="109" xr:uid="{5E884511-66AC-40B6-B6CD-898A9D8EF873}"/>
    <cellStyle name="Millares 4 4" xfId="96" xr:uid="{3D989424-8E7B-4789-A393-B2C63818EF5A}"/>
    <cellStyle name="Millares 4 5" xfId="142" xr:uid="{FBAAEDE3-DEAE-4342-981E-2503142F63A2}"/>
    <cellStyle name="Millares 4 6" xfId="83" xr:uid="{7D572DF3-23F5-4DCC-B2CB-4EF02A2C6646}"/>
    <cellStyle name="Millares 4 7" xfId="70" xr:uid="{379096A1-C023-4705-8775-26CB54CC9544}"/>
    <cellStyle name="Millares 4 8" xfId="56" xr:uid="{ADACF050-9583-42E8-BC14-4D685803CED6}"/>
    <cellStyle name="Millares 4 9" xfId="43" xr:uid="{D9592D53-67A7-44E1-B9C9-DB47C44C1479}"/>
    <cellStyle name="Millares 5" xfId="116" xr:uid="{FC8CFB59-C82E-4D48-BB80-E65F44C95F3C}"/>
    <cellStyle name="Millares 6" xfId="58" xr:uid="{ABE9C43A-E667-42DE-B1F9-1C0B9448833E}"/>
    <cellStyle name="Moneda 2" xfId="8" xr:uid="{00000000-0005-0000-0000-00000A000000}"/>
    <cellStyle name="Moneda 2 10" xfId="49" xr:uid="{F2666B14-250C-4511-BFE3-940ECCB03F46}"/>
    <cellStyle name="Moneda 2 11" xfId="36" xr:uid="{DCD1813D-FDEA-4A8C-A0F0-78A002346613}"/>
    <cellStyle name="Moneda 2 2" xfId="27" xr:uid="{00000000-0005-0000-0000-00000B000000}"/>
    <cellStyle name="Moneda 2 2 2" xfId="128" xr:uid="{E764F638-3AE4-4013-9CAE-8A314A24512D}"/>
    <cellStyle name="Moneda 2 2 3" xfId="108" xr:uid="{E4130AE4-A8B2-424E-AB56-0A50852B27BB}"/>
    <cellStyle name="Moneda 2 2 4" xfId="95" xr:uid="{47A31A32-DFB5-44A4-86AA-91094A2D15A3}"/>
    <cellStyle name="Moneda 2 2 5" xfId="141" xr:uid="{0BAB148A-FD83-4D1F-8F19-58B436F8AEC9}"/>
    <cellStyle name="Moneda 2 2 6" xfId="82" xr:uid="{37455DDF-1ECA-40E9-B2C5-822E71579ABB}"/>
    <cellStyle name="Moneda 2 2 7" xfId="69" xr:uid="{2E3967D9-F249-4704-AA82-68822EF0B676}"/>
    <cellStyle name="Moneda 2 2 8" xfId="55" xr:uid="{E7E67181-214E-46B5-A3E6-915262638054}"/>
    <cellStyle name="Moneda 2 2 9" xfId="42" xr:uid="{42FBA692-797A-4108-ACB5-C13987666281}"/>
    <cellStyle name="Moneda 2 3" xfId="115" xr:uid="{DF1ECAD1-0ADC-43D4-A25F-95A56D99DC5F}"/>
    <cellStyle name="Moneda 2 4" xfId="122" xr:uid="{8AADB131-07F9-40BE-8E80-F99A173BCD25}"/>
    <cellStyle name="Moneda 2 5" xfId="102" xr:uid="{7144B6F5-2FFD-460E-A961-14551B52FAFB}"/>
    <cellStyle name="Moneda 2 6" xfId="89" xr:uid="{EA857CD1-9270-4BFE-B489-4A59534CB6A6}"/>
    <cellStyle name="Moneda 2 7" xfId="135" xr:uid="{912D6164-D9BA-490B-A5D2-C7999FD61450}"/>
    <cellStyle name="Moneda 2 8" xfId="76" xr:uid="{43D168DE-50BB-463C-953A-083AEE5919DD}"/>
    <cellStyle name="Moneda 2 9" xfId="63" xr:uid="{24793184-D124-46E3-A4AA-4E2D4A53EA19}"/>
    <cellStyle name="Moneda 3" xfId="20" xr:uid="{00000000-0005-0000-0000-00000C000000}"/>
    <cellStyle name="Moneda 3 10" xfId="50" xr:uid="{410E3D51-75A2-459D-AE8D-516D20398F85}"/>
    <cellStyle name="Moneda 3 11" xfId="37" xr:uid="{9C0A492F-D506-48B6-BC63-BF9BBACB5283}"/>
    <cellStyle name="Moneda 3 2" xfId="30" xr:uid="{00000000-0005-0000-0000-00000D000000}"/>
    <cellStyle name="Moneda 3 2 2" xfId="130" xr:uid="{74F3737E-6688-47FD-8A5E-938B988694E1}"/>
    <cellStyle name="Moneda 3 2 3" xfId="110" xr:uid="{40151FFB-BC18-4F38-AC94-280645A53B43}"/>
    <cellStyle name="Moneda 3 2 4" xfId="97" xr:uid="{8D032C67-411E-4645-B228-AB1DFCCDD814}"/>
    <cellStyle name="Moneda 3 2 5" xfId="143" xr:uid="{AB66E8AE-4E98-47FB-ABAB-34DA143BBF1E}"/>
    <cellStyle name="Moneda 3 2 6" xfId="84" xr:uid="{39C87833-ABC2-4FE7-A6BC-B0F06851990C}"/>
    <cellStyle name="Moneda 3 2 7" xfId="71" xr:uid="{708E0EEE-16BB-4464-9872-B1FBD3404437}"/>
    <cellStyle name="Moneda 3 2 8" xfId="57" xr:uid="{E3223105-BF89-4DA4-B600-8BD3EB4A901C}"/>
    <cellStyle name="Moneda 3 2 9" xfId="44" xr:uid="{B1E4C0B1-69D0-4CBB-BA82-95EE5DED93DA}"/>
    <cellStyle name="Moneda 3 3" xfId="117" xr:uid="{DCA5CD23-6D02-4475-BAC9-81E1D281C8A2}"/>
    <cellStyle name="Moneda 3 4" xfId="123" xr:uid="{7943220E-C459-42D4-99F4-F9BE9D548C87}"/>
    <cellStyle name="Moneda 3 5" xfId="103" xr:uid="{78DF93B3-EC6F-4605-AFEB-A1F77D007F41}"/>
    <cellStyle name="Moneda 3 6" xfId="90" xr:uid="{A29AA644-72EB-4736-B507-60C57DCC0CA4}"/>
    <cellStyle name="Moneda 3 7" xfId="136" xr:uid="{166F3E36-E5E0-459B-979C-E007D9917ED4}"/>
    <cellStyle name="Moneda 3 8" xfId="77" xr:uid="{331CF298-024A-4CD2-89E1-EC1D56D6D0B0}"/>
    <cellStyle name="Moneda 3 9" xfId="64" xr:uid="{7A730F54-22A5-4543-B8BE-6A5DC013E45B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685801</xdr:colOff>
      <xdr:row>40</xdr:row>
      <xdr:rowOff>0</xdr:rowOff>
    </xdr:from>
    <xdr:to>
      <xdr:col>8</xdr:col>
      <xdr:colOff>390525</xdr:colOff>
      <xdr:row>40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94DA07A-A82F-4C18-A68B-E1D9B3D6F468}"/>
            </a:ext>
          </a:extLst>
        </xdr:cNvPr>
        <xdr:cNvCxnSpPr/>
      </xdr:nvCxnSpPr>
      <xdr:spPr>
        <a:xfrm flipH="1">
          <a:off x="14801851" y="8982075"/>
          <a:ext cx="214312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695326</xdr:colOff>
      <xdr:row>40</xdr:row>
      <xdr:rowOff>9525</xdr:rowOff>
    </xdr:from>
    <xdr:to>
      <xdr:col>15</xdr:col>
      <xdr:colOff>133350</xdr:colOff>
      <xdr:row>40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3CA7C70-3A89-4FF1-AEDC-62B3C6ACA017}"/>
            </a:ext>
          </a:extLst>
        </xdr:cNvPr>
        <xdr:cNvCxnSpPr/>
      </xdr:nvCxnSpPr>
      <xdr:spPr>
        <a:xfrm flipH="1">
          <a:off x="19869151" y="8991600"/>
          <a:ext cx="24383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workbookViewId="0">
      <selection activeCell="F15" sqref="F15"/>
    </sheetView>
  </sheetViews>
  <sheetFormatPr baseColWidth="10" defaultRowHeight="12.75" x14ac:dyDescent="0.2"/>
  <cols>
    <col min="1" max="1" width="21.140625" style="8" customWidth="1"/>
    <col min="2" max="2" width="69.42578125" style="8" customWidth="1"/>
    <col min="3" max="3" width="12.7109375" style="8" customWidth="1"/>
    <col min="4" max="4" width="35.28515625" style="8" customWidth="1"/>
    <col min="5" max="5" width="24.85546875" style="8" customWidth="1"/>
    <col min="6" max="6" width="48.28515625" style="8" customWidth="1"/>
    <col min="7" max="7" width="17.85546875" style="8" customWidth="1"/>
    <col min="8" max="8" width="18.7109375" style="8" customWidth="1"/>
    <col min="9" max="9" width="16.7109375" style="8" customWidth="1"/>
    <col min="10" max="10" width="12.5703125" style="8" customWidth="1"/>
    <col min="11" max="11" width="11.28515625" style="8" customWidth="1"/>
    <col min="12" max="13" width="11.42578125" style="8"/>
    <col min="14" max="14" width="10.7109375" style="8" customWidth="1"/>
    <col min="15" max="16384" width="11.42578125" style="8"/>
  </cols>
  <sheetData>
    <row r="1" spans="1:17" ht="57.75" customHeight="1" x14ac:dyDescent="0.2">
      <c r="A1" s="22" t="s">
        <v>68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x14ac:dyDescent="0.2">
      <c r="A2" s="9"/>
      <c r="B2" s="9"/>
      <c r="C2" s="9"/>
      <c r="D2" s="9"/>
      <c r="E2" s="9"/>
      <c r="F2" s="9"/>
      <c r="G2" s="23" t="s">
        <v>0</v>
      </c>
      <c r="H2" s="24"/>
      <c r="I2" s="25"/>
      <c r="J2" s="23" t="s">
        <v>1</v>
      </c>
      <c r="K2" s="24"/>
      <c r="L2" s="24"/>
      <c r="M2" s="25"/>
      <c r="N2" s="26" t="s">
        <v>2</v>
      </c>
      <c r="O2" s="27"/>
      <c r="P2" s="28" t="s">
        <v>3</v>
      </c>
      <c r="Q2" s="29"/>
    </row>
    <row r="3" spans="1:17" ht="38.25" x14ac:dyDescent="0.2">
      <c r="A3" s="10" t="s">
        <v>4</v>
      </c>
      <c r="B3" s="10" t="s">
        <v>5</v>
      </c>
      <c r="C3" s="10" t="s">
        <v>20</v>
      </c>
      <c r="D3" s="10" t="s">
        <v>6</v>
      </c>
      <c r="E3" s="10" t="s">
        <v>18</v>
      </c>
      <c r="F3" s="10" t="s">
        <v>19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8</v>
      </c>
      <c r="L3" s="11" t="s">
        <v>11</v>
      </c>
      <c r="M3" s="11" t="s">
        <v>12</v>
      </c>
      <c r="N3" s="12" t="s">
        <v>13</v>
      </c>
      <c r="O3" s="12" t="s">
        <v>14</v>
      </c>
      <c r="P3" s="13" t="s">
        <v>15</v>
      </c>
      <c r="Q3" s="13" t="s">
        <v>16</v>
      </c>
    </row>
    <row r="4" spans="1:17" ht="25.5" x14ac:dyDescent="0.2">
      <c r="A4" s="17" t="s">
        <v>22</v>
      </c>
      <c r="B4" s="17" t="s">
        <v>23</v>
      </c>
      <c r="C4" s="17" t="s">
        <v>24</v>
      </c>
      <c r="D4" s="17" t="s">
        <v>25</v>
      </c>
      <c r="E4" s="17" t="s">
        <v>27</v>
      </c>
      <c r="F4" s="17" t="s">
        <v>26</v>
      </c>
      <c r="G4" s="18">
        <v>0</v>
      </c>
      <c r="H4" s="18">
        <v>103396</v>
      </c>
      <c r="I4" s="18">
        <v>103396</v>
      </c>
      <c r="J4" s="19">
        <v>1</v>
      </c>
      <c r="K4" s="19">
        <v>1</v>
      </c>
      <c r="L4" s="19">
        <v>1</v>
      </c>
      <c r="M4" s="14" t="s">
        <v>17</v>
      </c>
      <c r="N4" s="20">
        <f t="shared" ref="N4:N31" si="0">IF(G4&gt;0,I4/G4,0)</f>
        <v>0</v>
      </c>
      <c r="O4" s="20">
        <f t="shared" ref="O4:O31" si="1">IF(H4&gt;0,I4/H4,0)</f>
        <v>1</v>
      </c>
      <c r="P4" s="21">
        <f t="shared" ref="P4:P31" si="2">IF(J4=0,0,L4/J4)</f>
        <v>1</v>
      </c>
      <c r="Q4" s="21">
        <f t="shared" ref="Q4:Q31" si="3">IF(L4=0,0,L4/K4)</f>
        <v>1</v>
      </c>
    </row>
    <row r="5" spans="1:17" x14ac:dyDescent="0.2">
      <c r="A5" s="17" t="s">
        <v>28</v>
      </c>
      <c r="B5" s="17" t="s">
        <v>29</v>
      </c>
      <c r="C5" s="17" t="s">
        <v>30</v>
      </c>
      <c r="D5" s="17" t="s">
        <v>25</v>
      </c>
      <c r="E5" s="17" t="s">
        <v>27</v>
      </c>
      <c r="F5" s="17" t="s">
        <v>26</v>
      </c>
      <c r="G5" s="18">
        <v>0</v>
      </c>
      <c r="H5" s="18">
        <v>2306940.4</v>
      </c>
      <c r="I5" s="18">
        <v>2306940.4</v>
      </c>
      <c r="J5" s="19">
        <v>1</v>
      </c>
      <c r="K5" s="19">
        <v>1</v>
      </c>
      <c r="L5" s="19">
        <v>1</v>
      </c>
      <c r="M5" s="14" t="s">
        <v>17</v>
      </c>
      <c r="N5" s="20">
        <f t="shared" si="0"/>
        <v>0</v>
      </c>
      <c r="O5" s="20">
        <f t="shared" si="1"/>
        <v>1</v>
      </c>
      <c r="P5" s="21">
        <f t="shared" si="2"/>
        <v>1</v>
      </c>
      <c r="Q5" s="21">
        <f t="shared" si="3"/>
        <v>1</v>
      </c>
    </row>
    <row r="6" spans="1:17" ht="25.5" x14ac:dyDescent="0.2">
      <c r="A6" s="17" t="s">
        <v>31</v>
      </c>
      <c r="B6" s="17" t="s">
        <v>32</v>
      </c>
      <c r="C6" s="17" t="s">
        <v>30</v>
      </c>
      <c r="D6" s="17" t="s">
        <v>25</v>
      </c>
      <c r="E6" s="17" t="s">
        <v>34</v>
      </c>
      <c r="F6" s="17" t="s">
        <v>33</v>
      </c>
      <c r="G6" s="18">
        <v>75000</v>
      </c>
      <c r="H6" s="18">
        <v>61378.84</v>
      </c>
      <c r="I6" s="18">
        <v>6378.84</v>
      </c>
      <c r="J6" s="19">
        <v>1</v>
      </c>
      <c r="K6" s="19">
        <v>1</v>
      </c>
      <c r="L6" s="19">
        <v>1</v>
      </c>
      <c r="M6" s="14" t="s">
        <v>17</v>
      </c>
      <c r="N6" s="20">
        <f t="shared" si="0"/>
        <v>8.5051200000000007E-2</v>
      </c>
      <c r="O6" s="20">
        <f t="shared" si="1"/>
        <v>0.10392571772291559</v>
      </c>
      <c r="P6" s="21">
        <f t="shared" si="2"/>
        <v>1</v>
      </c>
      <c r="Q6" s="21">
        <f t="shared" si="3"/>
        <v>1</v>
      </c>
    </row>
    <row r="7" spans="1:17" ht="25.5" x14ac:dyDescent="0.2">
      <c r="A7" s="17" t="s">
        <v>35</v>
      </c>
      <c r="B7" s="17" t="s">
        <v>36</v>
      </c>
      <c r="C7" s="17" t="s">
        <v>30</v>
      </c>
      <c r="D7" s="17" t="s">
        <v>25</v>
      </c>
      <c r="E7" s="17" t="s">
        <v>34</v>
      </c>
      <c r="F7" s="17" t="s">
        <v>33</v>
      </c>
      <c r="G7" s="18">
        <v>0</v>
      </c>
      <c r="H7" s="18">
        <v>0</v>
      </c>
      <c r="I7" s="18">
        <v>0</v>
      </c>
      <c r="J7" s="19">
        <v>0</v>
      </c>
      <c r="K7" s="19">
        <v>0</v>
      </c>
      <c r="L7" s="19">
        <v>0</v>
      </c>
      <c r="M7" s="14" t="s">
        <v>17</v>
      </c>
      <c r="N7" s="20">
        <f t="shared" si="0"/>
        <v>0</v>
      </c>
      <c r="O7" s="20">
        <f t="shared" si="1"/>
        <v>0</v>
      </c>
      <c r="P7" s="21">
        <f t="shared" si="2"/>
        <v>0</v>
      </c>
      <c r="Q7" s="21">
        <f t="shared" si="3"/>
        <v>0</v>
      </c>
    </row>
    <row r="8" spans="1:17" ht="25.5" x14ac:dyDescent="0.2">
      <c r="A8" s="17" t="s">
        <v>37</v>
      </c>
      <c r="B8" s="17" t="s">
        <v>38</v>
      </c>
      <c r="C8" s="17" t="s">
        <v>30</v>
      </c>
      <c r="D8" s="17" t="s">
        <v>25</v>
      </c>
      <c r="E8" s="17" t="s">
        <v>40</v>
      </c>
      <c r="F8" s="17" t="s">
        <v>39</v>
      </c>
      <c r="G8" s="18">
        <v>0</v>
      </c>
      <c r="H8" s="18">
        <v>8003.07</v>
      </c>
      <c r="I8" s="18">
        <v>8003.07</v>
      </c>
      <c r="J8" s="19">
        <v>1</v>
      </c>
      <c r="K8" s="19">
        <v>1</v>
      </c>
      <c r="L8" s="19">
        <v>1</v>
      </c>
      <c r="M8" s="14" t="s">
        <v>17</v>
      </c>
      <c r="N8" s="20">
        <f t="shared" si="0"/>
        <v>0</v>
      </c>
      <c r="O8" s="20">
        <f t="shared" si="1"/>
        <v>1</v>
      </c>
      <c r="P8" s="21">
        <f t="shared" si="2"/>
        <v>1</v>
      </c>
      <c r="Q8" s="21">
        <f t="shared" si="3"/>
        <v>1</v>
      </c>
    </row>
    <row r="9" spans="1:17" ht="25.5" x14ac:dyDescent="0.2">
      <c r="A9" s="17" t="s">
        <v>41</v>
      </c>
      <c r="B9" s="17" t="s">
        <v>42</v>
      </c>
      <c r="C9" s="17" t="s">
        <v>30</v>
      </c>
      <c r="D9" s="17" t="s">
        <v>25</v>
      </c>
      <c r="E9" s="17" t="s">
        <v>44</v>
      </c>
      <c r="F9" s="17" t="s">
        <v>43</v>
      </c>
      <c r="G9" s="18">
        <v>0</v>
      </c>
      <c r="H9" s="18">
        <v>156157.04</v>
      </c>
      <c r="I9" s="18">
        <v>156157.04</v>
      </c>
      <c r="J9" s="19">
        <v>1</v>
      </c>
      <c r="K9" s="19">
        <v>1</v>
      </c>
      <c r="L9" s="19">
        <v>1</v>
      </c>
      <c r="M9" s="14" t="s">
        <v>17</v>
      </c>
      <c r="N9" s="20">
        <f t="shared" si="0"/>
        <v>0</v>
      </c>
      <c r="O9" s="20">
        <f t="shared" si="1"/>
        <v>1</v>
      </c>
      <c r="P9" s="21">
        <f t="shared" si="2"/>
        <v>1</v>
      </c>
      <c r="Q9" s="21">
        <f t="shared" si="3"/>
        <v>1</v>
      </c>
    </row>
    <row r="10" spans="1:17" x14ac:dyDescent="0.2">
      <c r="A10" s="17" t="s">
        <v>45</v>
      </c>
      <c r="B10" s="17" t="s">
        <v>46</v>
      </c>
      <c r="C10" s="17" t="s">
        <v>30</v>
      </c>
      <c r="D10" s="17" t="s">
        <v>25</v>
      </c>
      <c r="E10" s="17" t="s">
        <v>44</v>
      </c>
      <c r="F10" s="17" t="s">
        <v>43</v>
      </c>
      <c r="G10" s="18">
        <v>0</v>
      </c>
      <c r="H10" s="18">
        <v>5412.56</v>
      </c>
      <c r="I10" s="18">
        <v>5412.56</v>
      </c>
      <c r="J10" s="19">
        <v>0</v>
      </c>
      <c r="K10" s="19">
        <v>1</v>
      </c>
      <c r="L10" s="19">
        <v>1</v>
      </c>
      <c r="M10" s="14" t="s">
        <v>17</v>
      </c>
      <c r="N10" s="20">
        <f t="shared" si="0"/>
        <v>0</v>
      </c>
      <c r="O10" s="20">
        <f t="shared" si="1"/>
        <v>1</v>
      </c>
      <c r="P10" s="21">
        <f t="shared" si="2"/>
        <v>0</v>
      </c>
      <c r="Q10" s="21">
        <f t="shared" si="3"/>
        <v>1</v>
      </c>
    </row>
    <row r="11" spans="1:17" x14ac:dyDescent="0.2">
      <c r="A11" s="17" t="s">
        <v>47</v>
      </c>
      <c r="B11" s="17" t="s">
        <v>48</v>
      </c>
      <c r="C11" s="17" t="s">
        <v>30</v>
      </c>
      <c r="D11" s="17" t="s">
        <v>25</v>
      </c>
      <c r="E11" s="17" t="s">
        <v>34</v>
      </c>
      <c r="F11" s="17" t="s">
        <v>33</v>
      </c>
      <c r="G11" s="18">
        <v>0</v>
      </c>
      <c r="H11" s="18">
        <v>4056.52</v>
      </c>
      <c r="I11" s="18">
        <v>4056.52</v>
      </c>
      <c r="J11" s="19">
        <v>1</v>
      </c>
      <c r="K11" s="19">
        <v>1</v>
      </c>
      <c r="L11" s="19">
        <v>1</v>
      </c>
      <c r="M11" s="14" t="s">
        <v>17</v>
      </c>
      <c r="N11" s="20">
        <f t="shared" si="0"/>
        <v>0</v>
      </c>
      <c r="O11" s="20">
        <f t="shared" si="1"/>
        <v>1</v>
      </c>
      <c r="P11" s="21">
        <f t="shared" si="2"/>
        <v>1</v>
      </c>
      <c r="Q11" s="21">
        <f t="shared" si="3"/>
        <v>1</v>
      </c>
    </row>
    <row r="12" spans="1:17" x14ac:dyDescent="0.2">
      <c r="A12" s="17" t="s">
        <v>49</v>
      </c>
      <c r="B12" s="17" t="s">
        <v>50</v>
      </c>
      <c r="C12" s="17" t="s">
        <v>30</v>
      </c>
      <c r="D12" s="17" t="s">
        <v>25</v>
      </c>
      <c r="E12" s="17" t="s">
        <v>27</v>
      </c>
      <c r="F12" s="17" t="s">
        <v>26</v>
      </c>
      <c r="G12" s="18">
        <v>0</v>
      </c>
      <c r="H12" s="18">
        <v>20000</v>
      </c>
      <c r="I12" s="18">
        <v>0</v>
      </c>
      <c r="J12" s="19">
        <v>1</v>
      </c>
      <c r="K12" s="19">
        <v>1</v>
      </c>
      <c r="L12" s="19">
        <v>0</v>
      </c>
      <c r="M12" s="14" t="s">
        <v>17</v>
      </c>
      <c r="N12" s="20">
        <f t="shared" si="0"/>
        <v>0</v>
      </c>
      <c r="O12" s="20">
        <f t="shared" si="1"/>
        <v>0</v>
      </c>
      <c r="P12" s="21">
        <f t="shared" si="2"/>
        <v>0</v>
      </c>
      <c r="Q12" s="21">
        <f t="shared" si="3"/>
        <v>0</v>
      </c>
    </row>
    <row r="13" spans="1:17" ht="25.5" x14ac:dyDescent="0.2">
      <c r="A13" s="17" t="s">
        <v>51</v>
      </c>
      <c r="B13" s="17" t="s">
        <v>52</v>
      </c>
      <c r="C13" s="17" t="s">
        <v>30</v>
      </c>
      <c r="D13" s="17" t="s">
        <v>25</v>
      </c>
      <c r="E13" s="17" t="s">
        <v>44</v>
      </c>
      <c r="F13" s="17" t="s">
        <v>43</v>
      </c>
      <c r="G13" s="18">
        <v>0</v>
      </c>
      <c r="H13" s="18">
        <v>23733.599999999999</v>
      </c>
      <c r="I13" s="18">
        <v>23733.599999999999</v>
      </c>
      <c r="J13" s="19">
        <v>1</v>
      </c>
      <c r="K13" s="19">
        <v>1</v>
      </c>
      <c r="L13" s="19">
        <v>1</v>
      </c>
      <c r="M13" s="14" t="s">
        <v>17</v>
      </c>
      <c r="N13" s="20">
        <f t="shared" si="0"/>
        <v>0</v>
      </c>
      <c r="O13" s="20">
        <f t="shared" si="1"/>
        <v>1</v>
      </c>
      <c r="P13" s="21">
        <f t="shared" si="2"/>
        <v>1</v>
      </c>
      <c r="Q13" s="21">
        <f t="shared" si="3"/>
        <v>1</v>
      </c>
    </row>
    <row r="14" spans="1:17" ht="25.5" x14ac:dyDescent="0.2">
      <c r="A14" s="17" t="s">
        <v>22</v>
      </c>
      <c r="B14" s="17" t="s">
        <v>23</v>
      </c>
      <c r="C14" s="17" t="s">
        <v>53</v>
      </c>
      <c r="D14" s="17" t="s">
        <v>25</v>
      </c>
      <c r="E14" s="17" t="s">
        <v>27</v>
      </c>
      <c r="F14" s="17" t="s">
        <v>26</v>
      </c>
      <c r="G14" s="18">
        <v>0</v>
      </c>
      <c r="H14" s="18">
        <v>44400</v>
      </c>
      <c r="I14" s="18">
        <v>44400</v>
      </c>
      <c r="J14" s="19">
        <v>1</v>
      </c>
      <c r="K14" s="19">
        <v>1</v>
      </c>
      <c r="L14" s="19">
        <v>1</v>
      </c>
      <c r="M14" s="14" t="s">
        <v>17</v>
      </c>
      <c r="N14" s="20">
        <f t="shared" si="0"/>
        <v>0</v>
      </c>
      <c r="O14" s="20">
        <f t="shared" si="1"/>
        <v>1</v>
      </c>
      <c r="P14" s="21">
        <f t="shared" si="2"/>
        <v>1</v>
      </c>
      <c r="Q14" s="21">
        <f t="shared" si="3"/>
        <v>1</v>
      </c>
    </row>
    <row r="15" spans="1:17" ht="25.5" x14ac:dyDescent="0.2">
      <c r="A15" s="17" t="s">
        <v>41</v>
      </c>
      <c r="B15" s="17" t="s">
        <v>42</v>
      </c>
      <c r="C15" s="17" t="s">
        <v>53</v>
      </c>
      <c r="D15" s="17" t="s">
        <v>25</v>
      </c>
      <c r="E15" s="17" t="s">
        <v>44</v>
      </c>
      <c r="F15" s="17" t="s">
        <v>43</v>
      </c>
      <c r="G15" s="18">
        <v>0</v>
      </c>
      <c r="H15" s="18">
        <v>99929.600000000006</v>
      </c>
      <c r="I15" s="18">
        <v>99929.600000000006</v>
      </c>
      <c r="J15" s="19">
        <v>1</v>
      </c>
      <c r="K15" s="19">
        <v>1</v>
      </c>
      <c r="L15" s="19">
        <v>1</v>
      </c>
      <c r="M15" s="14" t="s">
        <v>17</v>
      </c>
      <c r="N15" s="20">
        <f t="shared" si="0"/>
        <v>0</v>
      </c>
      <c r="O15" s="20">
        <f t="shared" si="1"/>
        <v>1</v>
      </c>
      <c r="P15" s="21">
        <f t="shared" si="2"/>
        <v>1</v>
      </c>
      <c r="Q15" s="21">
        <f t="shared" si="3"/>
        <v>1</v>
      </c>
    </row>
    <row r="16" spans="1:17" ht="25.5" x14ac:dyDescent="0.2">
      <c r="A16" s="17" t="s">
        <v>51</v>
      </c>
      <c r="B16" s="17" t="s">
        <v>52</v>
      </c>
      <c r="C16" s="17" t="s">
        <v>53</v>
      </c>
      <c r="D16" s="17" t="s">
        <v>25</v>
      </c>
      <c r="E16" s="17" t="s">
        <v>44</v>
      </c>
      <c r="F16" s="17" t="s">
        <v>43</v>
      </c>
      <c r="G16" s="18">
        <v>0</v>
      </c>
      <c r="H16" s="18">
        <v>5675</v>
      </c>
      <c r="I16" s="18">
        <v>5675</v>
      </c>
      <c r="J16" s="19">
        <v>1</v>
      </c>
      <c r="K16" s="19">
        <v>1</v>
      </c>
      <c r="L16" s="19">
        <v>1</v>
      </c>
      <c r="M16" s="14" t="s">
        <v>17</v>
      </c>
      <c r="N16" s="20">
        <f t="shared" si="0"/>
        <v>0</v>
      </c>
      <c r="O16" s="20">
        <f t="shared" si="1"/>
        <v>1</v>
      </c>
      <c r="P16" s="21">
        <f t="shared" si="2"/>
        <v>1</v>
      </c>
      <c r="Q16" s="21">
        <f t="shared" si="3"/>
        <v>1</v>
      </c>
    </row>
    <row r="17" spans="1:18" ht="25.5" x14ac:dyDescent="0.2">
      <c r="A17" s="17" t="s">
        <v>22</v>
      </c>
      <c r="B17" s="17" t="s">
        <v>23</v>
      </c>
      <c r="C17" s="17" t="s">
        <v>54</v>
      </c>
      <c r="D17" s="17" t="s">
        <v>25</v>
      </c>
      <c r="E17" s="17" t="s">
        <v>27</v>
      </c>
      <c r="F17" s="17" t="s">
        <v>26</v>
      </c>
      <c r="G17" s="18">
        <v>0</v>
      </c>
      <c r="H17" s="18">
        <v>39962</v>
      </c>
      <c r="I17" s="18">
        <v>39962</v>
      </c>
      <c r="J17" s="19">
        <v>1</v>
      </c>
      <c r="K17" s="19">
        <v>1</v>
      </c>
      <c r="L17" s="19">
        <v>1</v>
      </c>
      <c r="M17" s="14" t="s">
        <v>17</v>
      </c>
      <c r="N17" s="20">
        <f t="shared" si="0"/>
        <v>0</v>
      </c>
      <c r="O17" s="20">
        <f t="shared" si="1"/>
        <v>1</v>
      </c>
      <c r="P17" s="21">
        <f t="shared" si="2"/>
        <v>1</v>
      </c>
      <c r="Q17" s="21">
        <f t="shared" si="3"/>
        <v>1</v>
      </c>
    </row>
    <row r="18" spans="1:18" ht="25.5" x14ac:dyDescent="0.2">
      <c r="A18" s="17" t="s">
        <v>55</v>
      </c>
      <c r="B18" s="17" t="s">
        <v>23</v>
      </c>
      <c r="C18" s="17" t="s">
        <v>56</v>
      </c>
      <c r="D18" s="17" t="s">
        <v>25</v>
      </c>
      <c r="E18" s="17" t="s">
        <v>27</v>
      </c>
      <c r="F18" s="17" t="s">
        <v>26</v>
      </c>
      <c r="G18" s="18">
        <v>0</v>
      </c>
      <c r="H18" s="18">
        <v>0</v>
      </c>
      <c r="I18" s="18">
        <v>0</v>
      </c>
      <c r="J18" s="19">
        <v>0</v>
      </c>
      <c r="K18" s="19">
        <v>0</v>
      </c>
      <c r="L18" s="19">
        <v>0</v>
      </c>
      <c r="M18" s="14" t="s">
        <v>17</v>
      </c>
      <c r="N18" s="20">
        <f t="shared" si="0"/>
        <v>0</v>
      </c>
      <c r="O18" s="20">
        <f t="shared" si="1"/>
        <v>0</v>
      </c>
      <c r="P18" s="21">
        <f t="shared" si="2"/>
        <v>0</v>
      </c>
      <c r="Q18" s="21">
        <f t="shared" si="3"/>
        <v>0</v>
      </c>
    </row>
    <row r="19" spans="1:18" x14ac:dyDescent="0.2">
      <c r="A19" s="17" t="s">
        <v>28</v>
      </c>
      <c r="B19" s="17" t="s">
        <v>29</v>
      </c>
      <c r="C19" s="17" t="s">
        <v>56</v>
      </c>
      <c r="D19" s="17" t="s">
        <v>25</v>
      </c>
      <c r="E19" s="17" t="s">
        <v>27</v>
      </c>
      <c r="F19" s="17" t="s">
        <v>26</v>
      </c>
      <c r="G19" s="18">
        <v>0</v>
      </c>
      <c r="H19" s="18">
        <v>334027.78000000003</v>
      </c>
      <c r="I19" s="18">
        <v>334027.78000000003</v>
      </c>
      <c r="J19" s="19">
        <v>1</v>
      </c>
      <c r="K19" s="19">
        <v>1</v>
      </c>
      <c r="L19" s="19">
        <v>1</v>
      </c>
      <c r="M19" s="14" t="s">
        <v>17</v>
      </c>
      <c r="N19" s="20">
        <f t="shared" si="0"/>
        <v>0</v>
      </c>
      <c r="O19" s="20">
        <f t="shared" si="1"/>
        <v>1</v>
      </c>
      <c r="P19" s="21">
        <f t="shared" si="2"/>
        <v>1</v>
      </c>
      <c r="Q19" s="21">
        <f t="shared" si="3"/>
        <v>1</v>
      </c>
    </row>
    <row r="20" spans="1:18" x14ac:dyDescent="0.2">
      <c r="A20" s="17" t="s">
        <v>57</v>
      </c>
      <c r="B20" s="17" t="s">
        <v>58</v>
      </c>
      <c r="C20" s="17" t="s">
        <v>56</v>
      </c>
      <c r="D20" s="17" t="s">
        <v>25</v>
      </c>
      <c r="E20" s="17" t="s">
        <v>27</v>
      </c>
      <c r="F20" s="17" t="s">
        <v>26</v>
      </c>
      <c r="G20" s="18">
        <v>0</v>
      </c>
      <c r="H20" s="18">
        <v>32300</v>
      </c>
      <c r="I20" s="18">
        <v>32132</v>
      </c>
      <c r="J20" s="19">
        <v>1</v>
      </c>
      <c r="K20" s="19">
        <v>1</v>
      </c>
      <c r="L20" s="19">
        <v>1</v>
      </c>
      <c r="M20" s="14" t="s">
        <v>17</v>
      </c>
      <c r="N20" s="20">
        <f t="shared" si="0"/>
        <v>0</v>
      </c>
      <c r="O20" s="20">
        <f t="shared" si="1"/>
        <v>0.9947987616099071</v>
      </c>
      <c r="P20" s="21">
        <f t="shared" si="2"/>
        <v>1</v>
      </c>
      <c r="Q20" s="21">
        <f t="shared" si="3"/>
        <v>1</v>
      </c>
    </row>
    <row r="21" spans="1:18" x14ac:dyDescent="0.2">
      <c r="A21" s="17" t="s">
        <v>28</v>
      </c>
      <c r="B21" s="17" t="s">
        <v>29</v>
      </c>
      <c r="C21" s="17" t="s">
        <v>59</v>
      </c>
      <c r="D21" s="17" t="s">
        <v>25</v>
      </c>
      <c r="E21" s="17" t="s">
        <v>27</v>
      </c>
      <c r="F21" s="17" t="s">
        <v>26</v>
      </c>
      <c r="G21" s="18">
        <v>0</v>
      </c>
      <c r="H21" s="18">
        <v>34530.160000000003</v>
      </c>
      <c r="I21" s="18">
        <v>34530.160000000003</v>
      </c>
      <c r="J21" s="19">
        <v>1</v>
      </c>
      <c r="K21" s="19">
        <v>1</v>
      </c>
      <c r="L21" s="19">
        <v>1</v>
      </c>
      <c r="M21" s="14" t="s">
        <v>17</v>
      </c>
      <c r="N21" s="20">
        <f t="shared" si="0"/>
        <v>0</v>
      </c>
      <c r="O21" s="20">
        <f t="shared" si="1"/>
        <v>1</v>
      </c>
      <c r="P21" s="21">
        <f t="shared" si="2"/>
        <v>1</v>
      </c>
      <c r="Q21" s="21">
        <f t="shared" si="3"/>
        <v>1</v>
      </c>
    </row>
    <row r="22" spans="1:18" ht="25.5" x14ac:dyDescent="0.2">
      <c r="A22" s="17" t="s">
        <v>37</v>
      </c>
      <c r="B22" s="17" t="s">
        <v>38</v>
      </c>
      <c r="C22" s="17" t="s">
        <v>60</v>
      </c>
      <c r="D22" s="17" t="s">
        <v>25</v>
      </c>
      <c r="E22" s="17" t="s">
        <v>40</v>
      </c>
      <c r="F22" s="17" t="s">
        <v>39</v>
      </c>
      <c r="G22" s="18">
        <v>0</v>
      </c>
      <c r="H22" s="18">
        <v>1585297.76</v>
      </c>
      <c r="I22" s="18">
        <v>1443090</v>
      </c>
      <c r="J22" s="19">
        <v>1</v>
      </c>
      <c r="K22" s="19">
        <v>1</v>
      </c>
      <c r="L22" s="19">
        <v>1</v>
      </c>
      <c r="M22" s="14" t="s">
        <v>17</v>
      </c>
      <c r="N22" s="20">
        <f t="shared" si="0"/>
        <v>0</v>
      </c>
      <c r="O22" s="20">
        <f t="shared" si="1"/>
        <v>0.91029586769869653</v>
      </c>
      <c r="P22" s="21">
        <f t="shared" si="2"/>
        <v>1</v>
      </c>
      <c r="Q22" s="21">
        <f t="shared" si="3"/>
        <v>1</v>
      </c>
    </row>
    <row r="23" spans="1:18" x14ac:dyDescent="0.2">
      <c r="A23" s="17" t="s">
        <v>28</v>
      </c>
      <c r="B23" s="17" t="s">
        <v>29</v>
      </c>
      <c r="C23" s="17" t="s">
        <v>61</v>
      </c>
      <c r="D23" s="17" t="s">
        <v>25</v>
      </c>
      <c r="E23" s="17" t="s">
        <v>27</v>
      </c>
      <c r="F23" s="17" t="s">
        <v>26</v>
      </c>
      <c r="G23" s="18">
        <v>0</v>
      </c>
      <c r="H23" s="18">
        <v>1870036.42</v>
      </c>
      <c r="I23" s="18">
        <v>1870036.41</v>
      </c>
      <c r="J23" s="19">
        <v>1</v>
      </c>
      <c r="K23" s="19">
        <v>1</v>
      </c>
      <c r="L23" s="19">
        <v>1</v>
      </c>
      <c r="M23" s="14" t="s">
        <v>17</v>
      </c>
      <c r="N23" s="20">
        <f t="shared" si="0"/>
        <v>0</v>
      </c>
      <c r="O23" s="20">
        <f t="shared" si="1"/>
        <v>0.99999999465251055</v>
      </c>
      <c r="P23" s="21">
        <f t="shared" si="2"/>
        <v>1</v>
      </c>
      <c r="Q23" s="21">
        <f t="shared" si="3"/>
        <v>1</v>
      </c>
    </row>
    <row r="24" spans="1:18" x14ac:dyDescent="0.2">
      <c r="A24" s="17" t="s">
        <v>62</v>
      </c>
      <c r="B24" s="17" t="s">
        <v>63</v>
      </c>
      <c r="C24" s="17" t="s">
        <v>61</v>
      </c>
      <c r="D24" s="17" t="s">
        <v>25</v>
      </c>
      <c r="E24" s="17" t="s">
        <v>44</v>
      </c>
      <c r="F24" s="17" t="s">
        <v>43</v>
      </c>
      <c r="G24" s="18">
        <v>0</v>
      </c>
      <c r="H24" s="18">
        <v>1600</v>
      </c>
      <c r="I24" s="18">
        <v>1600</v>
      </c>
      <c r="J24" s="19">
        <v>1</v>
      </c>
      <c r="K24" s="19">
        <v>1</v>
      </c>
      <c r="L24" s="19">
        <v>1</v>
      </c>
      <c r="M24" s="14" t="s">
        <v>17</v>
      </c>
      <c r="N24" s="20">
        <f t="shared" si="0"/>
        <v>0</v>
      </c>
      <c r="O24" s="20">
        <f t="shared" si="1"/>
        <v>1</v>
      </c>
      <c r="P24" s="21">
        <f t="shared" si="2"/>
        <v>1</v>
      </c>
      <c r="Q24" s="21">
        <f t="shared" si="3"/>
        <v>1</v>
      </c>
    </row>
    <row r="25" spans="1:18" x14ac:dyDescent="0.2">
      <c r="A25" s="17" t="s">
        <v>45</v>
      </c>
      <c r="B25" s="17" t="s">
        <v>46</v>
      </c>
      <c r="C25" s="17" t="s">
        <v>64</v>
      </c>
      <c r="D25" s="17" t="s">
        <v>25</v>
      </c>
      <c r="E25" s="17" t="s">
        <v>44</v>
      </c>
      <c r="F25" s="17" t="s">
        <v>43</v>
      </c>
      <c r="G25" s="18">
        <v>0</v>
      </c>
      <c r="H25" s="18">
        <v>149640</v>
      </c>
      <c r="I25" s="18">
        <v>149640</v>
      </c>
      <c r="J25" s="19">
        <v>1</v>
      </c>
      <c r="K25" s="19">
        <v>1</v>
      </c>
      <c r="L25" s="19">
        <v>1</v>
      </c>
      <c r="M25" s="14" t="s">
        <v>17</v>
      </c>
      <c r="N25" s="20">
        <f t="shared" si="0"/>
        <v>0</v>
      </c>
      <c r="O25" s="20">
        <f t="shared" si="1"/>
        <v>1</v>
      </c>
      <c r="P25" s="21">
        <f t="shared" si="2"/>
        <v>1</v>
      </c>
      <c r="Q25" s="21">
        <f t="shared" si="3"/>
        <v>1</v>
      </c>
    </row>
    <row r="26" spans="1:18" ht="25.5" x14ac:dyDescent="0.2">
      <c r="A26" s="17" t="s">
        <v>22</v>
      </c>
      <c r="B26" s="17" t="s">
        <v>23</v>
      </c>
      <c r="C26" s="17" t="s">
        <v>65</v>
      </c>
      <c r="D26" s="17" t="s">
        <v>25</v>
      </c>
      <c r="E26" s="17" t="s">
        <v>27</v>
      </c>
      <c r="F26" s="17" t="s">
        <v>26</v>
      </c>
      <c r="G26" s="18">
        <v>0</v>
      </c>
      <c r="H26" s="18">
        <v>147276</v>
      </c>
      <c r="I26" s="18">
        <v>147276</v>
      </c>
      <c r="J26" s="19">
        <v>1</v>
      </c>
      <c r="K26" s="19">
        <v>1</v>
      </c>
      <c r="L26" s="19">
        <v>1</v>
      </c>
      <c r="M26" s="14" t="s">
        <v>17</v>
      </c>
      <c r="N26" s="20">
        <f t="shared" si="0"/>
        <v>0</v>
      </c>
      <c r="O26" s="20">
        <f t="shared" si="1"/>
        <v>1</v>
      </c>
      <c r="P26" s="21">
        <f t="shared" si="2"/>
        <v>1</v>
      </c>
      <c r="Q26" s="21">
        <f t="shared" si="3"/>
        <v>1</v>
      </c>
    </row>
    <row r="27" spans="1:18" x14ac:dyDescent="0.2">
      <c r="A27" s="17" t="s">
        <v>28</v>
      </c>
      <c r="B27" s="17" t="s">
        <v>29</v>
      </c>
      <c r="C27" s="17" t="s">
        <v>65</v>
      </c>
      <c r="D27" s="17" t="s">
        <v>25</v>
      </c>
      <c r="E27" s="17" t="s">
        <v>27</v>
      </c>
      <c r="F27" s="17" t="s">
        <v>26</v>
      </c>
      <c r="G27" s="18">
        <v>0</v>
      </c>
      <c r="H27" s="18">
        <v>83148.800000000003</v>
      </c>
      <c r="I27" s="18">
        <v>83148.800000000003</v>
      </c>
      <c r="J27" s="19">
        <v>1</v>
      </c>
      <c r="K27" s="19">
        <v>1</v>
      </c>
      <c r="L27" s="19">
        <v>1</v>
      </c>
      <c r="M27" s="14" t="s">
        <v>17</v>
      </c>
      <c r="N27" s="20">
        <f t="shared" si="0"/>
        <v>0</v>
      </c>
      <c r="O27" s="20">
        <f t="shared" si="1"/>
        <v>1</v>
      </c>
      <c r="P27" s="21">
        <f t="shared" si="2"/>
        <v>1</v>
      </c>
      <c r="Q27" s="21">
        <f t="shared" si="3"/>
        <v>1</v>
      </c>
    </row>
    <row r="28" spans="1:18" ht="25.5" x14ac:dyDescent="0.2">
      <c r="A28" s="17" t="s">
        <v>41</v>
      </c>
      <c r="B28" s="17" t="s">
        <v>42</v>
      </c>
      <c r="C28" s="17" t="s">
        <v>65</v>
      </c>
      <c r="D28" s="17" t="s">
        <v>25</v>
      </c>
      <c r="E28" s="17" t="s">
        <v>44</v>
      </c>
      <c r="F28" s="17" t="s">
        <v>43</v>
      </c>
      <c r="G28" s="18">
        <v>0</v>
      </c>
      <c r="H28" s="18">
        <v>3383.58</v>
      </c>
      <c r="I28" s="18">
        <v>3383.58</v>
      </c>
      <c r="J28" s="19">
        <v>1</v>
      </c>
      <c r="K28" s="19">
        <v>1</v>
      </c>
      <c r="L28" s="19">
        <v>1</v>
      </c>
      <c r="M28" s="14" t="s">
        <v>17</v>
      </c>
      <c r="N28" s="20">
        <f t="shared" si="0"/>
        <v>0</v>
      </c>
      <c r="O28" s="20">
        <f t="shared" si="1"/>
        <v>1</v>
      </c>
      <c r="P28" s="21">
        <f t="shared" si="2"/>
        <v>1</v>
      </c>
      <c r="Q28" s="21">
        <f t="shared" si="3"/>
        <v>1</v>
      </c>
    </row>
    <row r="29" spans="1:18" x14ac:dyDescent="0.2">
      <c r="A29" s="17" t="s">
        <v>28</v>
      </c>
      <c r="B29" s="17" t="s">
        <v>29</v>
      </c>
      <c r="C29" s="17" t="s">
        <v>66</v>
      </c>
      <c r="D29" s="17" t="s">
        <v>25</v>
      </c>
      <c r="E29" s="17" t="s">
        <v>27</v>
      </c>
      <c r="F29" s="17" t="s">
        <v>26</v>
      </c>
      <c r="G29" s="18">
        <v>0</v>
      </c>
      <c r="H29" s="18">
        <v>60960</v>
      </c>
      <c r="I29" s="18">
        <v>60960</v>
      </c>
      <c r="J29" s="19">
        <v>1</v>
      </c>
      <c r="K29" s="19">
        <v>1</v>
      </c>
      <c r="L29" s="19">
        <v>1</v>
      </c>
      <c r="M29" s="14" t="s">
        <v>17</v>
      </c>
      <c r="N29" s="20">
        <f t="shared" si="0"/>
        <v>0</v>
      </c>
      <c r="O29" s="20">
        <f t="shared" si="1"/>
        <v>1</v>
      </c>
      <c r="P29" s="21">
        <f t="shared" si="2"/>
        <v>1</v>
      </c>
      <c r="Q29" s="21">
        <f t="shared" si="3"/>
        <v>1</v>
      </c>
    </row>
    <row r="30" spans="1:18" x14ac:dyDescent="0.2">
      <c r="A30" s="17" t="s">
        <v>62</v>
      </c>
      <c r="B30" s="17" t="s">
        <v>63</v>
      </c>
      <c r="C30" s="17" t="s">
        <v>66</v>
      </c>
      <c r="D30" s="17" t="s">
        <v>25</v>
      </c>
      <c r="E30" s="17" t="s">
        <v>44</v>
      </c>
      <c r="F30" s="17" t="s">
        <v>43</v>
      </c>
      <c r="G30" s="18">
        <v>0</v>
      </c>
      <c r="H30" s="18">
        <v>16106.6</v>
      </c>
      <c r="I30" s="18">
        <v>16106.6</v>
      </c>
      <c r="J30" s="19">
        <v>1</v>
      </c>
      <c r="K30" s="19">
        <v>1</v>
      </c>
      <c r="L30" s="19">
        <v>1</v>
      </c>
      <c r="M30" s="14" t="s">
        <v>17</v>
      </c>
      <c r="N30" s="20">
        <f t="shared" si="0"/>
        <v>0</v>
      </c>
      <c r="O30" s="20">
        <f t="shared" si="1"/>
        <v>1</v>
      </c>
      <c r="P30" s="21">
        <f t="shared" si="2"/>
        <v>1</v>
      </c>
      <c r="Q30" s="21">
        <f t="shared" si="3"/>
        <v>1</v>
      </c>
    </row>
    <row r="31" spans="1:18" x14ac:dyDescent="0.2">
      <c r="A31" s="17" t="s">
        <v>28</v>
      </c>
      <c r="B31" s="17" t="s">
        <v>29</v>
      </c>
      <c r="C31" s="17" t="s">
        <v>67</v>
      </c>
      <c r="D31" s="17" t="s">
        <v>25</v>
      </c>
      <c r="E31" s="17" t="s">
        <v>27</v>
      </c>
      <c r="F31" s="17" t="s">
        <v>26</v>
      </c>
      <c r="G31" s="18">
        <v>0</v>
      </c>
      <c r="H31" s="18">
        <v>1297255.1000000001</v>
      </c>
      <c r="I31" s="18">
        <v>1297255.1000000001</v>
      </c>
      <c r="J31" s="19">
        <v>1</v>
      </c>
      <c r="K31" s="19">
        <v>1</v>
      </c>
      <c r="L31" s="19">
        <v>1</v>
      </c>
      <c r="M31" s="14" t="s">
        <v>17</v>
      </c>
      <c r="N31" s="20">
        <f t="shared" si="0"/>
        <v>0</v>
      </c>
      <c r="O31" s="20">
        <f t="shared" si="1"/>
        <v>1</v>
      </c>
      <c r="P31" s="21">
        <f t="shared" si="2"/>
        <v>1</v>
      </c>
      <c r="Q31" s="21">
        <f t="shared" si="3"/>
        <v>1</v>
      </c>
    </row>
    <row r="32" spans="1:18" x14ac:dyDescent="0.2">
      <c r="G32" s="2">
        <f>SUM(G4:G31)</f>
        <v>75000</v>
      </c>
      <c r="H32" s="2">
        <f>SUM(H4:H31)</f>
        <v>8494606.8300000001</v>
      </c>
      <c r="I32" s="2">
        <f>SUM(I4:I31)</f>
        <v>8277231.0600000005</v>
      </c>
      <c r="P32" s="1">
        <f t="shared" ref="P32" si="4">IF(J32=0,0,L32/J32)</f>
        <v>0</v>
      </c>
      <c r="Q32" s="1">
        <f t="shared" ref="Q32" si="5">IF(L32=0,0,L32/K32)</f>
        <v>0</v>
      </c>
      <c r="R32" s="15"/>
    </row>
    <row r="33" spans="7:17" x14ac:dyDescent="0.2">
      <c r="P33" s="15"/>
      <c r="Q33" s="15"/>
    </row>
    <row r="34" spans="7:17" x14ac:dyDescent="0.2">
      <c r="G34" s="8" t="s">
        <v>21</v>
      </c>
      <c r="P34" s="15"/>
    </row>
    <row r="38" spans="7:17" x14ac:dyDescent="0.2">
      <c r="G38" s="3"/>
      <c r="H38" s="3"/>
      <c r="I38" s="4"/>
      <c r="J38" s="3"/>
      <c r="K38" s="3"/>
      <c r="L38" s="3"/>
      <c r="M38" s="3"/>
      <c r="N38" s="3"/>
      <c r="O38" s="16"/>
    </row>
    <row r="39" spans="7:17" x14ac:dyDescent="0.2">
      <c r="G39" s="3"/>
      <c r="H39" s="3"/>
      <c r="I39" s="4"/>
      <c r="J39" s="3"/>
      <c r="K39" s="3"/>
      <c r="L39" s="3"/>
      <c r="M39" s="3"/>
      <c r="N39" s="3"/>
      <c r="O39" s="16"/>
    </row>
    <row r="40" spans="7:17" x14ac:dyDescent="0.2">
      <c r="G40" s="3"/>
      <c r="H40" s="3"/>
      <c r="I40" s="4"/>
      <c r="J40" s="3"/>
      <c r="K40" s="3"/>
      <c r="L40" s="3"/>
      <c r="M40" s="3"/>
      <c r="N40" s="3"/>
      <c r="O40" s="16"/>
    </row>
    <row r="41" spans="7:17" x14ac:dyDescent="0.2">
      <c r="G41" s="3"/>
      <c r="H41" s="5" t="s">
        <v>71</v>
      </c>
      <c r="I41" s="6"/>
      <c r="J41" s="6"/>
      <c r="K41" s="6"/>
      <c r="L41" s="7"/>
      <c r="M41" s="7"/>
      <c r="N41" s="7" t="s">
        <v>69</v>
      </c>
      <c r="O41" s="7"/>
    </row>
    <row r="42" spans="7:17" x14ac:dyDescent="0.2">
      <c r="G42" s="3"/>
      <c r="H42" s="5" t="s">
        <v>72</v>
      </c>
      <c r="I42" s="6"/>
      <c r="J42" s="6"/>
      <c r="K42" s="6"/>
      <c r="L42" s="7"/>
      <c r="M42" s="7"/>
      <c r="N42" s="7" t="s">
        <v>70</v>
      </c>
      <c r="O42" s="7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  <ignoredErrors>
    <ignoredError sqref="C4:C31 E4:E3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JDP</cp:lastModifiedBy>
  <dcterms:created xsi:type="dcterms:W3CDTF">2023-06-21T19:35:53Z</dcterms:created>
  <dcterms:modified xsi:type="dcterms:W3CDTF">2026-01-12T20:43:54Z</dcterms:modified>
</cp:coreProperties>
</file>