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4T 2025\"/>
    </mc:Choice>
  </mc:AlternateContent>
  <xr:revisionPtr revIDLastSave="0" documentId="13_ncr:1_{CAF1989F-D377-4A29-BC96-867C5B8F29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<sst xmlns="http://schemas.openxmlformats.org/spreadsheetml/2006/main" count="68" uniqueCount="68">
  <si>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</si>
  <si>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</si>
  <si>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</si>
  <si>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</si>
  <si>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</si>
  <si>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</si>
  <si>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</si>
  <si>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</si>
  <si>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</si>
  <si>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</si>
  <si>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</si>
  <si>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</si>
  <si>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</si>
  <si>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</si>
  <si>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</si>
  <si>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</si>
  <si>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</si>
  <si>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</si>
  <si>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</si>
  <si>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</si>
  <si>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</si>
  <si>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</si>
  <si>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</si>
  <si>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</si>
  <si>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</si>
  <si>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</si>
  <si>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</si>
  <si>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</si>
  <si>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</si>
  <si>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</si>
  <si>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</si>
  <si>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</si>
  <si>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</si>
  <si>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</si>
  <si>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</si>
  <si>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</si>
  <si>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</si>
  <si>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</si>
  <si>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</si>
  <si>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</si>
  <si>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</si>
  <si>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</si>
  <si>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</si>
  <si>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</si>
  <si>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</si>
  <si>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</si>
  <si>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</si>
  <si>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</si>
  <si>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</si>
  <si>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</si>
  <si>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</si>
  <si>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</si>
  <si>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</si>
  <si>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</si>
  <si>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</si>
  <si>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</si>
  <si>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</si>
  <si>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</si>
  <si>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</si>
  <si>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</si>
  <si>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</si>
  <si>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</si>
  <si>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</si>
  <si>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INSTITUTO TECNOLOGICO SUPERIOR DE GUANAJUATO
Gasto por Categoría Programática
Del 1 de Enero al 31 de Diciembre de 2025
(Cifras en Pesos)</t>
  </si>
  <si>
    <t>Dra. Sandra Cecilia Guzmán Mora</t>
  </si>
  <si>
    <t>Lic. Félix Valencia Rocha</t>
  </si>
  <si>
    <t>Directora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</si>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</sst>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6" fillId="4" borderId="0" xfId="17" applyFont="1" applyFill="1" applyAlignment="1">
      <alignment horizontal="center" vertical="center"/>
    </xf>
    <xf numFmtId="0" fontId="7" fillId="0" borderId="0" xfId="0" applyFont="1"/>
    <xf numFmtId="0" fontId="7" fillId="0" borderId="0" xfId="0" applyFont="1" applyProtection="1">
      <protection locked="0"/>
    </xf>
    <xf numFmtId="4" fontId="8" fillId="2" borderId="3" xfId="9" applyNumberFormat="1" applyFont="1" applyFill="1" applyBorder="1" applyAlignment="1">
      <alignment horizontal="center" vertical="center" wrapText="1"/>
    </xf>
    <xf numFmtId="4" fontId="8" fillId="2" borderId="4" xfId="9" applyNumberFormat="1" applyFont="1" applyFill="1" applyBorder="1" applyAlignment="1">
      <alignment horizontal="center" vertical="center" wrapText="1"/>
    </xf>
    <xf numFmtId="4" fontId="8" fillId="2" borderId="1" xfId="9" applyNumberFormat="1" applyFont="1" applyFill="1" applyBorder="1" applyAlignment="1">
      <alignment horizontal="center" vertical="center" wrapText="1"/>
    </xf>
    <xf numFmtId="0" fontId="8" fillId="3" borderId="7" xfId="9" applyFont="1" applyFill="1" applyBorder="1" applyAlignment="1">
      <alignment horizontal="center" vertical="center" wrapText="1"/>
    </xf>
    <xf numFmtId="3" fontId="8" fillId="0" borderId="7" xfId="0" applyNumberFormat="1" applyFont="1" applyBorder="1" applyAlignment="1" applyProtection="1">
      <alignment horizontal="right"/>
      <protection locked="0"/>
    </xf>
    <xf numFmtId="3" fontId="8" fillId="0" borderId="7" xfId="0" applyNumberFormat="1" applyFont="1" applyBorder="1" applyProtection="1">
      <protection locked="0"/>
    </xf>
    <xf numFmtId="0" fontId="9" fillId="0" borderId="0" xfId="0" applyFont="1" applyProtection="1">
      <protection locked="0" hidden="1"/>
    </xf>
    <xf numFmtId="3" fontId="1" fillId="0" borderId="7" xfId="0" applyNumberFormat="1" applyFont="1" applyBorder="1" applyProtection="1">
      <protection locked="0"/>
    </xf>
    <xf numFmtId="3" fontId="8" fillId="0" borderId="4" xfId="0" applyNumberFormat="1" applyFont="1" applyBorder="1" applyProtection="1">
      <protection locked="0"/>
    </xf>
    <xf numFmtId="4" fontId="7" fillId="0" borderId="0" xfId="0" applyNumberFormat="1" applyFont="1" applyProtection="1">
      <protection locked="0"/>
    </xf>
    <xf numFmtId="0" fontId="11" fillId="0" borderId="0" xfId="0" applyFont="1"/>
    <xf numFmtId="0" fontId="8" fillId="2" borderId="2" xfId="9" applyFont="1" applyFill="1" applyBorder="1" applyAlignment="1" applyProtection="1">
      <alignment horizontal="center" vertical="center" wrapText="1"/>
      <protection locked="0"/>
    </xf>
    <xf numFmtId="4" fontId="8" fillId="2" borderId="5" xfId="9" applyNumberFormat="1" applyFont="1" applyFill="1" applyBorder="1" applyAlignment="1">
      <alignment horizontal="center" vertical="center" wrapText="1"/>
    </xf>
    <xf numFmtId="4" fontId="8" fillId="2" borderId="6" xfId="9" applyNumberFormat="1" applyFont="1" applyFill="1" applyBorder="1" applyAlignment="1">
      <alignment horizontal="center" vertical="center" wrapText="1"/>
    </xf>
    <xf numFmtId="0" fontId="8" fillId="2" borderId="3" xfId="9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6" fillId="4" borderId="0" xfId="17" applyFont="1" applyFill="1" applyAlignment="1">
      <alignment horizontal="center" vertical="center"/>
    </xf>
    <xf numFmtId="0" fontId="8" fillId="2" borderId="1" xfId="9" applyFont="1" applyFill="1" applyBorder="1" applyAlignment="1" applyProtection="1">
      <alignment horizontal="center" vertical="center" wrapText="1"/>
      <protection locked="0"/>
    </xf>
    <xf numFmtId="0" fontId="8" fillId="2" borderId="5" xfId="9" applyFont="1" applyFill="1" applyBorder="1" applyAlignment="1">
      <alignment horizontal="center" vertical="center"/>
    </xf>
    <xf numFmtId="0" fontId="8" fillId="2" borderId="7" xfId="9" applyFont="1" applyFill="1" applyBorder="1" applyAlignment="1">
      <alignment horizontal="center" vertical="center"/>
    </xf>
    <xf numFmtId="0" fontId="8" fillId="3" borderId="8" xfId="9" applyFont="1" applyFill="1" applyBorder="1" applyAlignment="1">
      <alignment horizontal="center" vertical="center"/>
    </xf>
    <xf numFmtId="0" fontId="8" fillId="0" borderId="8" xfId="9" applyFont="1" applyBorder="1"/>
    <xf numFmtId="0" fontId="8" fillId="0" borderId="8" xfId="8" applyFont="1" applyBorder="1" applyAlignment="1" applyProtection="1">
      <alignment horizontal="left" vertical="top" indent="1"/>
      <protection hidden="1"/>
    </xf>
    <xf numFmtId="0" fontId="1" fillId="0" borderId="8" xfId="0" applyFont="1" applyBorder="1" applyAlignment="1">
      <alignment horizontal="left" indent="2"/>
    </xf>
    <xf numFmtId="0" fontId="8" fillId="0" borderId="8" xfId="0" applyFont="1" applyBorder="1" applyAlignment="1">
      <alignment horizontal="left" indent="1"/>
    </xf>
    <xf numFmtId="0" fontId="10" fillId="0" borderId="4" xfId="0" applyFont="1" applyBorder="1" applyAlignment="1">
      <alignment horizontal="center"/>
    </xf>
  </cellXfs>
  <cellStyles count="19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8" xr:uid="{1F6FF70D-460F-4B31-B10F-08745B588AA7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7" xr:uid="{2F2AC70C-0B71-4377-98F1-A8A4A6FF48A5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1876425</xdr:colOff>
      <xdr:row>44</xdr:row>
      <xdr:rowOff>0</xdr:rowOff>
    </xdr:from>
    <xdr:to>
      <xdr:col>0</xdr:col>
      <xdr:colOff>3857625</xdr:colOff>
      <xdr:row>44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9584B84C-8B44-419B-A8B7-13C1BFE33F32}"/>
            </a:ext>
          </a:extLst>
        </xdr:cNvPr>
        <xdr:cNvCxnSpPr/>
      </xdr:nvCxnSpPr>
      <xdr:spPr>
        <a:xfrm>
          <a:off x="1876425" y="7848600"/>
          <a:ext cx="1981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733425</xdr:colOff>
      <xdr:row>44</xdr:row>
      <xdr:rowOff>0</xdr:rowOff>
    </xdr:from>
    <xdr:to>
      <xdr:col>4</xdr:col>
      <xdr:colOff>438150</xdr:colOff>
      <xdr:row>44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A672EE3-2687-4790-B0E6-C22B66BBC27E}"/>
            </a:ext>
          </a:extLst>
        </xdr:cNvPr>
        <xdr:cNvCxnSpPr/>
      </xdr:nvCxnSpPr>
      <xdr:spPr>
        <a:xfrm>
          <a:off x="6477000" y="7848600"/>
          <a:ext cx="1981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showGridLines="0" tabSelected="1" zoomScaleNormal="100" zoomScaleSheetLayoutView="90" workbookViewId="0">
      <selection activeCell="A11" sqref="A11"/>
    </sheetView>
  </sheetViews>
  <sheetFormatPr baseColWidth="10" defaultColWidth="11.42578125" defaultRowHeight="12.75" x14ac:dyDescent="0.2"/>
  <cols>
    <col min="1" max="1" width="66.85546875" style="3" customWidth="1"/>
    <col min="2" max="2" width="15.5703125" style="3" customWidth="1"/>
    <col min="3" max="3" width="18.5703125" style="3" customWidth="1"/>
    <col min="4" max="4" width="15.5703125" style="3" customWidth="1"/>
    <col min="5" max="7" width="15.5703125" style="13" customWidth="1"/>
    <col min="8" max="16384" width="11.42578125" style="3"/>
  </cols>
  <sheetData>
    <row r="1" spans="1:8" ht="54.75" customHeight="1" x14ac:dyDescent="0.2">
      <c r="A1" s="21" t="s">
        <v>63</v>
      </c>
      <c r="B1" s="15"/>
      <c r="C1" s="15"/>
      <c r="D1" s="15"/>
      <c r="E1" s="15"/>
      <c r="F1" s="15"/>
      <c r="G1" s="18"/>
    </row>
    <row r="2" spans="1:8" ht="15" customHeight="1" x14ac:dyDescent="0.2">
      <c r="A2" s="22" t="s">
        <v>59</v>
      </c>
      <c r="B2" s="15" t="s">
        <v>31</v>
      </c>
      <c r="C2" s="15"/>
      <c r="D2" s="15"/>
      <c r="E2" s="15"/>
      <c r="F2" s="15"/>
      <c r="G2" s="16" t="s">
        <v>30</v>
      </c>
    </row>
    <row r="3" spans="1:8" ht="24.95" customHeight="1" x14ac:dyDescent="0.2">
      <c r="A3" s="23"/>
      <c r="B3" s="4" t="s">
        <v>26</v>
      </c>
      <c r="C3" s="5" t="s">
        <v>32</v>
      </c>
      <c r="D3" s="5" t="s">
        <v>27</v>
      </c>
      <c r="E3" s="5" t="s">
        <v>28</v>
      </c>
      <c r="F3" s="6" t="s">
        <v>29</v>
      </c>
      <c r="G3" s="17"/>
    </row>
    <row r="4" spans="1:8" x14ac:dyDescent="0.2">
      <c r="A4" s="24"/>
      <c r="B4" s="7"/>
      <c r="C4" s="7"/>
      <c r="D4" s="7"/>
      <c r="E4" s="7"/>
      <c r="F4" s="7"/>
      <c r="G4" s="7"/>
    </row>
    <row r="5" spans="1:8" x14ac:dyDescent="0.2">
      <c r="A5" s="25" t="s">
        <v>25</v>
      </c>
      <c r="B5" s="8">
        <f>+B6+B9+B18+B22+B25+B30</f>
        <v>27614505</v>
      </c>
      <c r="C5" s="8">
        <f t="shared" ref="C5:G5" si="0">+C6+C9+C18+C22+C25+C30</f>
        <v>34737064.730000004</v>
      </c>
      <c r="D5" s="8">
        <f t="shared" si="0"/>
        <v>62351569.730000004</v>
      </c>
      <c r="E5" s="8">
        <f t="shared" si="0"/>
        <v>59472094.960000008</v>
      </c>
      <c r="F5" s="8">
        <f t="shared" si="0"/>
        <v>57910652.490000002</v>
      </c>
      <c r="G5" s="8">
        <f t="shared" si="0"/>
        <v>2879474.7700000019</v>
      </c>
    </row>
    <row r="6" spans="1:8" x14ac:dyDescent="0.2">
      <c r="A6" s="26" t="s">
        <v>0</v>
      </c>
      <c r="B6" s="9">
        <f>SUM(B7:B8)</f>
        <v>0</v>
      </c>
      <c r="C6" s="9">
        <f>SUM(C7:C8)</f>
        <v>346804</v>
      </c>
      <c r="D6" s="9">
        <f t="shared" ref="D6:G6" si="1">SUM(D7:D8)</f>
        <v>346804</v>
      </c>
      <c r="E6" s="9">
        <f t="shared" si="1"/>
        <v>162706.76999999999</v>
      </c>
      <c r="F6" s="9">
        <f t="shared" si="1"/>
        <v>157587.46</v>
      </c>
      <c r="G6" s="9">
        <f t="shared" si="1"/>
        <v>184097.23</v>
      </c>
      <c r="H6" s="10">
        <v>0</v>
      </c>
    </row>
    <row r="7" spans="1:8" x14ac:dyDescent="0.2">
      <c r="A7" s="27" t="s">
        <v>1</v>
      </c>
      <c r="B7" s="11">
        <v>0</v>
      </c>
      <c r="C7" s="11">
        <v>346804</v>
      </c>
      <c r="D7" s="11">
        <f>B7+C7</f>
        <v>346804</v>
      </c>
      <c r="E7" s="11">
        <v>162706.76999999999</v>
      </c>
      <c r="F7" s="11">
        <v>157587.46</v>
      </c>
      <c r="G7" s="11">
        <f>D7-E7</f>
        <v>184097.23</v>
      </c>
      <c r="H7" s="10" t="s">
        <v>34</v>
      </c>
    </row>
    <row r="8" spans="1:8" x14ac:dyDescent="0.2">
      <c r="A8" s="27" t="s">
        <v>2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  <c r="H8" s="10" t="s">
        <v>35</v>
      </c>
    </row>
    <row r="9" spans="1:8" x14ac:dyDescent="0.2">
      <c r="A9" s="26" t="s">
        <v>3</v>
      </c>
      <c r="B9" s="9">
        <f>SUM(B10:B17)</f>
        <v>19082535.989999998</v>
      </c>
      <c r="C9" s="9">
        <f>SUM(C10:C17)</f>
        <v>26161137.890000001</v>
      </c>
      <c r="D9" s="9">
        <f t="shared" ref="D9:G9" si="2">SUM(D10:D17)</f>
        <v>45243673.880000003</v>
      </c>
      <c r="E9" s="9">
        <f t="shared" si="2"/>
        <v>43472807.170000002</v>
      </c>
      <c r="F9" s="9">
        <f t="shared" si="2"/>
        <v>42465244.090000004</v>
      </c>
      <c r="G9" s="9">
        <f t="shared" si="2"/>
        <v>1770866.7100000018</v>
      </c>
      <c r="H9" s="10">
        <v>0</v>
      </c>
    </row>
    <row r="10" spans="1:8" x14ac:dyDescent="0.2">
      <c r="A10" s="27" t="s">
        <v>4</v>
      </c>
      <c r="B10" s="11">
        <v>17262066.25</v>
      </c>
      <c r="C10" s="11">
        <v>24550545.32</v>
      </c>
      <c r="D10" s="11">
        <f t="shared" ref="D10:D17" si="3">B10+C10</f>
        <v>41812611.57</v>
      </c>
      <c r="E10" s="11">
        <v>40483483.649999999</v>
      </c>
      <c r="F10" s="11">
        <v>39547566.530000001</v>
      </c>
      <c r="G10" s="11">
        <f t="shared" ref="G10:G17" si="4">D10-E10</f>
        <v>1329127.9200000018</v>
      </c>
      <c r="H10" s="10" t="s">
        <v>36</v>
      </c>
    </row>
    <row r="11" spans="1:8" x14ac:dyDescent="0.2">
      <c r="A11" s="27" t="s">
        <v>5</v>
      </c>
      <c r="B11" s="11">
        <v>0</v>
      </c>
      <c r="C11" s="11">
        <v>0</v>
      </c>
      <c r="D11" s="11">
        <f t="shared" si="3"/>
        <v>0</v>
      </c>
      <c r="E11" s="11">
        <v>0</v>
      </c>
      <c r="F11" s="11">
        <v>0</v>
      </c>
      <c r="G11" s="11">
        <f t="shared" si="4"/>
        <v>0</v>
      </c>
      <c r="H11" s="10" t="s">
        <v>37</v>
      </c>
    </row>
    <row r="12" spans="1:8" x14ac:dyDescent="0.2">
      <c r="A12" s="27" t="s">
        <v>6</v>
      </c>
      <c r="B12" s="11">
        <v>1820469.74</v>
      </c>
      <c r="C12" s="11">
        <v>1610592.57</v>
      </c>
      <c r="D12" s="11">
        <f t="shared" si="3"/>
        <v>3431062.31</v>
      </c>
      <c r="E12" s="11">
        <v>2989323.52</v>
      </c>
      <c r="F12" s="11">
        <v>2917677.56</v>
      </c>
      <c r="G12" s="11">
        <f t="shared" si="4"/>
        <v>441738.79000000004</v>
      </c>
      <c r="H12" s="10" t="s">
        <v>38</v>
      </c>
    </row>
    <row r="13" spans="1:8" x14ac:dyDescent="0.2">
      <c r="A13" s="27" t="s">
        <v>7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10" t="s">
        <v>39</v>
      </c>
    </row>
    <row r="14" spans="1:8" x14ac:dyDescent="0.2">
      <c r="A14" s="27" t="s">
        <v>8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10" t="s">
        <v>40</v>
      </c>
    </row>
    <row r="15" spans="1:8" x14ac:dyDescent="0.2">
      <c r="A15" s="27" t="s">
        <v>9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10" t="s">
        <v>41</v>
      </c>
    </row>
    <row r="16" spans="1:8" x14ac:dyDescent="0.2">
      <c r="A16" s="27" t="s">
        <v>10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10" t="s">
        <v>42</v>
      </c>
    </row>
    <row r="17" spans="1:8" x14ac:dyDescent="0.2">
      <c r="A17" s="27" t="s">
        <v>11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10" t="s">
        <v>43</v>
      </c>
    </row>
    <row r="18" spans="1:8" x14ac:dyDescent="0.2">
      <c r="A18" s="26" t="s">
        <v>12</v>
      </c>
      <c r="B18" s="9">
        <f>SUM(B19:B21)</f>
        <v>8531969.0099999998</v>
      </c>
      <c r="C18" s="9">
        <f>SUM(C19:C21)</f>
        <v>8229122.8399999999</v>
      </c>
      <c r="D18" s="9">
        <f t="shared" ref="D18:G18" si="5">SUM(D19:D21)</f>
        <v>16761091.85</v>
      </c>
      <c r="E18" s="9">
        <f t="shared" si="5"/>
        <v>15836581.02</v>
      </c>
      <c r="F18" s="9">
        <f t="shared" si="5"/>
        <v>15287820.939999999</v>
      </c>
      <c r="G18" s="9">
        <f t="shared" si="5"/>
        <v>924510.83000000007</v>
      </c>
      <c r="H18" s="10">
        <v>0</v>
      </c>
    </row>
    <row r="19" spans="1:8" x14ac:dyDescent="0.2">
      <c r="A19" s="27" t="s">
        <v>13</v>
      </c>
      <c r="B19" s="11">
        <v>8531969.0099999998</v>
      </c>
      <c r="C19" s="11">
        <v>8229122.8399999999</v>
      </c>
      <c r="D19" s="11">
        <f t="shared" ref="D19:D21" si="6">B19+C19</f>
        <v>16761091.85</v>
      </c>
      <c r="E19" s="11">
        <v>15836581.02</v>
      </c>
      <c r="F19" s="11">
        <v>15287820.939999999</v>
      </c>
      <c r="G19" s="11">
        <f t="shared" ref="G19:G21" si="7">D19-E19</f>
        <v>924510.83000000007</v>
      </c>
      <c r="H19" s="10" t="s">
        <v>44</v>
      </c>
    </row>
    <row r="20" spans="1:8" x14ac:dyDescent="0.2">
      <c r="A20" s="27" t="s">
        <v>14</v>
      </c>
      <c r="B20" s="11">
        <v>0</v>
      </c>
      <c r="C20" s="11">
        <v>0</v>
      </c>
      <c r="D20" s="11">
        <f t="shared" si="6"/>
        <v>0</v>
      </c>
      <c r="E20" s="11">
        <v>0</v>
      </c>
      <c r="F20" s="11">
        <v>0</v>
      </c>
      <c r="G20" s="11">
        <f t="shared" si="7"/>
        <v>0</v>
      </c>
      <c r="H20" s="10" t="s">
        <v>45</v>
      </c>
    </row>
    <row r="21" spans="1:8" x14ac:dyDescent="0.2">
      <c r="A21" s="27" t="s">
        <v>15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10" t="s">
        <v>46</v>
      </c>
    </row>
    <row r="22" spans="1:8" x14ac:dyDescent="0.2">
      <c r="A22" s="26" t="s">
        <v>16</v>
      </c>
      <c r="B22" s="9">
        <f>SUM(B23:B24)</f>
        <v>0</v>
      </c>
      <c r="C22" s="9">
        <f>SUM(C23:C24)</f>
        <v>0</v>
      </c>
      <c r="D22" s="9">
        <f t="shared" ref="D22:G22" si="8">SUM(D23:D24)</f>
        <v>0</v>
      </c>
      <c r="E22" s="9">
        <f t="shared" si="8"/>
        <v>0</v>
      </c>
      <c r="F22" s="9">
        <f t="shared" si="8"/>
        <v>0</v>
      </c>
      <c r="G22" s="9">
        <f t="shared" si="8"/>
        <v>0</v>
      </c>
      <c r="H22" s="10">
        <v>0</v>
      </c>
    </row>
    <row r="23" spans="1:8" x14ac:dyDescent="0.2">
      <c r="A23" s="27" t="s">
        <v>17</v>
      </c>
      <c r="B23" s="11">
        <v>0</v>
      </c>
      <c r="C23" s="11">
        <v>0</v>
      </c>
      <c r="D23" s="11">
        <f t="shared" ref="D23:D24" si="9">B23+C23</f>
        <v>0</v>
      </c>
      <c r="E23" s="11">
        <v>0</v>
      </c>
      <c r="F23" s="11">
        <v>0</v>
      </c>
      <c r="G23" s="11">
        <f t="shared" ref="G23:G24" si="10">D23-E23</f>
        <v>0</v>
      </c>
      <c r="H23" s="10" t="s">
        <v>47</v>
      </c>
    </row>
    <row r="24" spans="1:8" x14ac:dyDescent="0.2">
      <c r="A24" s="27" t="s">
        <v>18</v>
      </c>
      <c r="B24" s="11">
        <v>0</v>
      </c>
      <c r="C24" s="11">
        <v>0</v>
      </c>
      <c r="D24" s="11">
        <f t="shared" si="9"/>
        <v>0</v>
      </c>
      <c r="E24" s="11">
        <v>0</v>
      </c>
      <c r="F24" s="11">
        <v>0</v>
      </c>
      <c r="G24" s="11">
        <f t="shared" si="10"/>
        <v>0</v>
      </c>
      <c r="H24" s="10" t="s">
        <v>48</v>
      </c>
    </row>
    <row r="25" spans="1:8" x14ac:dyDescent="0.2">
      <c r="A25" s="26" t="s">
        <v>19</v>
      </c>
      <c r="B25" s="9">
        <f>SUM(B26:B29)</f>
        <v>0</v>
      </c>
      <c r="C25" s="9">
        <f>SUM(C26:C29)</f>
        <v>0</v>
      </c>
      <c r="D25" s="9">
        <f t="shared" ref="D25:G25" si="11">SUM(D26:D29)</f>
        <v>0</v>
      </c>
      <c r="E25" s="9">
        <f t="shared" si="11"/>
        <v>0</v>
      </c>
      <c r="F25" s="9">
        <f t="shared" si="11"/>
        <v>0</v>
      </c>
      <c r="G25" s="9">
        <f t="shared" si="11"/>
        <v>0</v>
      </c>
      <c r="H25" s="10">
        <v>0</v>
      </c>
    </row>
    <row r="26" spans="1:8" x14ac:dyDescent="0.2">
      <c r="A26" s="27" t="s">
        <v>20</v>
      </c>
      <c r="B26" s="11">
        <v>0</v>
      </c>
      <c r="C26" s="11">
        <v>0</v>
      </c>
      <c r="D26" s="11">
        <f t="shared" ref="D26:D29" si="12">B26+C26</f>
        <v>0</v>
      </c>
      <c r="E26" s="11">
        <v>0</v>
      </c>
      <c r="F26" s="11">
        <v>0</v>
      </c>
      <c r="G26" s="11">
        <f t="shared" ref="G26:G29" si="13">D26-E26</f>
        <v>0</v>
      </c>
      <c r="H26" s="10" t="s">
        <v>49</v>
      </c>
    </row>
    <row r="27" spans="1:8" x14ac:dyDescent="0.2">
      <c r="A27" s="27" t="s">
        <v>21</v>
      </c>
      <c r="B27" s="11">
        <v>0</v>
      </c>
      <c r="C27" s="11">
        <v>0</v>
      </c>
      <c r="D27" s="11">
        <f t="shared" si="12"/>
        <v>0</v>
      </c>
      <c r="E27" s="11">
        <v>0</v>
      </c>
      <c r="F27" s="11">
        <v>0</v>
      </c>
      <c r="G27" s="11">
        <f t="shared" si="13"/>
        <v>0</v>
      </c>
      <c r="H27" s="10" t="s">
        <v>50</v>
      </c>
    </row>
    <row r="28" spans="1:8" x14ac:dyDescent="0.2">
      <c r="A28" s="27" t="s">
        <v>22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10" t="s">
        <v>51</v>
      </c>
    </row>
    <row r="29" spans="1:8" x14ac:dyDescent="0.2">
      <c r="A29" s="27" t="s">
        <v>23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10" t="s">
        <v>52</v>
      </c>
    </row>
    <row r="30" spans="1:8" x14ac:dyDescent="0.2">
      <c r="A30" s="26" t="s">
        <v>33</v>
      </c>
      <c r="B30" s="9">
        <f>SUM(B31)</f>
        <v>0</v>
      </c>
      <c r="C30" s="9">
        <f t="shared" ref="C30:G30" si="14">SUM(C31)</f>
        <v>0</v>
      </c>
      <c r="D30" s="9">
        <f t="shared" si="14"/>
        <v>0</v>
      </c>
      <c r="E30" s="9">
        <f t="shared" si="14"/>
        <v>0</v>
      </c>
      <c r="F30" s="9">
        <f t="shared" si="14"/>
        <v>0</v>
      </c>
      <c r="G30" s="9">
        <f t="shared" si="14"/>
        <v>0</v>
      </c>
      <c r="H30" s="10">
        <v>0</v>
      </c>
    </row>
    <row r="31" spans="1:8" x14ac:dyDescent="0.2">
      <c r="A31" s="27" t="s">
        <v>24</v>
      </c>
      <c r="B31" s="11">
        <v>0</v>
      </c>
      <c r="C31" s="11">
        <v>0</v>
      </c>
      <c r="D31" s="11">
        <f t="shared" ref="D31:D34" si="15">B31+C31</f>
        <v>0</v>
      </c>
      <c r="E31" s="11">
        <v>0</v>
      </c>
      <c r="F31" s="11">
        <v>0</v>
      </c>
      <c r="G31" s="11">
        <f t="shared" ref="G31:G34" si="16">D31-E31</f>
        <v>0</v>
      </c>
      <c r="H31" s="10" t="s">
        <v>53</v>
      </c>
    </row>
    <row r="32" spans="1:8" x14ac:dyDescent="0.2">
      <c r="A32" s="28" t="s">
        <v>61</v>
      </c>
      <c r="B32" s="9">
        <v>0</v>
      </c>
      <c r="C32" s="9">
        <v>0</v>
      </c>
      <c r="D32" s="9">
        <f t="shared" si="15"/>
        <v>0</v>
      </c>
      <c r="E32" s="9">
        <v>0</v>
      </c>
      <c r="F32" s="9">
        <v>0</v>
      </c>
      <c r="G32" s="9">
        <f t="shared" si="16"/>
        <v>0</v>
      </c>
      <c r="H32" s="10" t="s">
        <v>54</v>
      </c>
    </row>
    <row r="33" spans="1:8" x14ac:dyDescent="0.2">
      <c r="A33" s="28" t="s">
        <v>60</v>
      </c>
      <c r="B33" s="9">
        <v>0</v>
      </c>
      <c r="C33" s="9">
        <v>0</v>
      </c>
      <c r="D33" s="9">
        <f t="shared" si="15"/>
        <v>0</v>
      </c>
      <c r="E33" s="9">
        <v>0</v>
      </c>
      <c r="F33" s="9">
        <v>0</v>
      </c>
      <c r="G33" s="9">
        <f t="shared" si="16"/>
        <v>0</v>
      </c>
      <c r="H33" s="10" t="s">
        <v>55</v>
      </c>
    </row>
    <row r="34" spans="1:8" x14ac:dyDescent="0.2">
      <c r="A34" s="28" t="s">
        <v>62</v>
      </c>
      <c r="B34" s="9">
        <v>0</v>
      </c>
      <c r="C34" s="9">
        <v>0</v>
      </c>
      <c r="D34" s="9">
        <f t="shared" si="15"/>
        <v>0</v>
      </c>
      <c r="E34" s="9">
        <v>0</v>
      </c>
      <c r="F34" s="9">
        <v>0</v>
      </c>
      <c r="G34" s="9">
        <f t="shared" si="16"/>
        <v>0</v>
      </c>
      <c r="H34" s="10" t="s">
        <v>56</v>
      </c>
    </row>
    <row r="35" spans="1:8" x14ac:dyDescent="0.2">
      <c r="A35" s="28"/>
      <c r="B35" s="9"/>
      <c r="C35" s="9"/>
      <c r="D35" s="9"/>
      <c r="E35" s="9"/>
      <c r="F35" s="9"/>
      <c r="G35" s="9"/>
      <c r="H35" s="10"/>
    </row>
    <row r="36" spans="1:8" ht="13.5" customHeight="1" x14ac:dyDescent="0.2">
      <c r="A36" s="29" t="s">
        <v>58</v>
      </c>
      <c r="B36" s="12">
        <f t="shared" ref="B36:G36" si="17">+B5+B32+B33+B34</f>
        <v>27614505</v>
      </c>
      <c r="C36" s="12">
        <f t="shared" si="17"/>
        <v>34737064.730000004</v>
      </c>
      <c r="D36" s="12">
        <f t="shared" si="17"/>
        <v>62351569.730000004</v>
      </c>
      <c r="E36" s="12">
        <f t="shared" si="17"/>
        <v>59472094.960000008</v>
      </c>
      <c r="F36" s="12">
        <f t="shared" si="17"/>
        <v>57910652.490000002</v>
      </c>
      <c r="G36" s="12">
        <f t="shared" si="17"/>
        <v>2879474.7700000019</v>
      </c>
    </row>
    <row r="38" spans="1:8" x14ac:dyDescent="0.2">
      <c r="A38" s="2" t="s">
        <v>57</v>
      </c>
    </row>
    <row r="45" spans="1:8" x14ac:dyDescent="0.2">
      <c r="A45" s="20" t="s">
        <v>64</v>
      </c>
      <c r="B45" s="20"/>
      <c r="C45" s="2"/>
      <c r="D45" s="1" t="s">
        <v>65</v>
      </c>
      <c r="E45" s="14"/>
      <c r="F45" s="14"/>
    </row>
    <row r="46" spans="1:8" x14ac:dyDescent="0.2">
      <c r="A46" s="19" t="s">
        <v>66</v>
      </c>
      <c r="B46" s="19"/>
      <c r="C46" s="2"/>
      <c r="D46" s="1" t="s">
        <v>67</v>
      </c>
      <c r="E46" s="14"/>
      <c r="F46" s="14"/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6">
    <mergeCell ref="B2:F2"/>
    <mergeCell ref="G2:G3"/>
    <mergeCell ref="A1:G1"/>
    <mergeCell ref="A2:A3"/>
    <mergeCell ref="A46:B46"/>
    <mergeCell ref="A45:B45"/>
  </mergeCells>
  <printOptions horizontalCentered="1"/>
  <pageMargins left="0.31496062992125984" right="0.19685039370078741" top="0.74803149606299213" bottom="0.74803149606299213" header="0.31496062992125984" footer="0.31496062992125984"/>
  <pageSetup scale="76" orientation="landscape" r:id="rId1"/>
  <ignoredErrors>
    <ignoredError sqref="B5:G8 B32:G36 B9:C30 E9:F30 B31:F31" unlockedFormula="1"/>
    <ignoredError sqref="D9:D30 G9:G30 G31" formula="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clara vanesa</cp:lastModifiedBy>
  <cp:lastPrinted>2026-01-23T17:42:25Z</cp:lastPrinted>
  <dcterms:created xsi:type="dcterms:W3CDTF">2012-12-11T21:13:37Z</dcterms:created>
  <dcterms:modified xsi:type="dcterms:W3CDTF">2026-01-23T17:42:26Z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