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13_ncr:1_{BFFD4EF9-A1BD-4482-A0BD-19C87505A3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4" l="1"/>
  <c r="Q7" i="4"/>
  <c r="Q8" i="4"/>
  <c r="Q30" i="4" l="1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P8" i="4"/>
  <c r="O8" i="4"/>
  <c r="N8" i="4"/>
  <c r="P7" i="4"/>
  <c r="O7" i="4"/>
  <c r="N7" i="4"/>
  <c r="Q6" i="4"/>
  <c r="P6" i="4"/>
  <c r="O6" i="4"/>
  <c r="N6" i="4"/>
  <c r="Q5" i="4"/>
  <c r="P5" i="4"/>
  <c r="O5" i="4"/>
  <c r="N5" i="4"/>
  <c r="O4" i="4"/>
  <c r="P31" i="4" l="1"/>
  <c r="Q31" i="4"/>
  <c r="I31" i="4" l="1"/>
  <c r="H31" i="4"/>
  <c r="G31" i="4"/>
  <c r="Q4" i="4" l="1"/>
  <c r="P4" i="4"/>
</calcChain>
</file>

<file path=xl/sharedStrings.xml><?xml version="1.0" encoding="utf-8"?>
<sst xmlns="http://schemas.openxmlformats.org/spreadsheetml/2006/main" count="216" uniqueCount="71">
  <si>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</si>
  <si>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</si>
  <si>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</si>
  <si>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</si>
  <si>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</si>
  <si>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</si>
  <si>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</si>
  <si>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</si>
  <si>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</si>
  <si>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</si>
  <si>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</si>
  <si>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</si>
  <si>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</si>
  <si>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</si>
  <si>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</si>
  <si>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</si>
  <si>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</si>
  <si>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</si>
  <si>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</si>
  <si>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</si>
  <si>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</si>
  <si>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</si>
  <si>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E017PB0714</t>
  </si>
  <si>
    <t>ADMINISTRACIÓN E IMPARTICIÓN DE LOS SERVICIOS EDUCATIVOS EXISTENTES DEL ITESG.</t>
  </si>
  <si>
    <t>5110</t>
  </si>
  <si>
    <t>BIENES MUEBLES</t>
  </si>
  <si>
    <t>SUBDIRECCIÓN ACADÉMICA ITESG</t>
  </si>
  <si>
    <t>211213043030000</t>
  </si>
  <si>
    <t>E017PB07142499</t>
  </si>
  <si>
    <t>R24 SERVICIOS EDUCATIVOS</t>
  </si>
  <si>
    <t>5150</t>
  </si>
  <si>
    <t>E038PB0724</t>
  </si>
  <si>
    <t>OPERACIÓN DE SERVICIOS DE VINCULACIÓN CON EL ENTORNO DEL ITESG</t>
  </si>
  <si>
    <t>SUBDIR DE PLANEACIÓN Y VINCULACIÓN ITESG</t>
  </si>
  <si>
    <t>211213043040000</t>
  </si>
  <si>
    <t>E057PB0723</t>
  </si>
  <si>
    <t>ADMINISTRACIÓN DE LOS SERVICIOS ESCOLARES, OPERACIÓN Y OTORGAMIENTO DE BECAS Y APOYOS DEL ITESG.</t>
  </si>
  <si>
    <t>M005GA2064</t>
  </si>
  <si>
    <t>DIRECCIÓN ESTRATEGICA DEL INSTITUTO TECNOLÓGICO SUPERIOR DE GUANAJUATO</t>
  </si>
  <si>
    <t>DIRECCIÓN GENERAL ITESG</t>
  </si>
  <si>
    <t>211213043010000</t>
  </si>
  <si>
    <t>M006GB1073</t>
  </si>
  <si>
    <t>ADMINISTRACIÓN DE LOS RECURSOS HUMANOS, MATERIALES, FINANCIEROS Y DE SERVICIOS DEL ITESG.</t>
  </si>
  <si>
    <t>SUBDIR ADMON Y FINANZAS ITESG</t>
  </si>
  <si>
    <t>211213043020000</t>
  </si>
  <si>
    <t>M006GB10732499</t>
  </si>
  <si>
    <t>R24 ADMON RECURSOS ITESG</t>
  </si>
  <si>
    <t>M007GC11412499</t>
  </si>
  <si>
    <t>R24 DISEÑO EVALUACIÓN</t>
  </si>
  <si>
    <t>P005PA2608</t>
  </si>
  <si>
    <t>PROFESIONALIZACIÓN DEL CUERPO ADMINISTRATIVO Y DIRECTIVO DEL ITESG.</t>
  </si>
  <si>
    <t>5190</t>
  </si>
  <si>
    <t>5210</t>
  </si>
  <si>
    <t/>
  </si>
  <si>
    <t>5310</t>
  </si>
  <si>
    <t>S016PB3068</t>
  </si>
  <si>
    <t>INVESTIGACIÓN, DESARROLLO TEC ITESG</t>
  </si>
  <si>
    <t>5320</t>
  </si>
  <si>
    <t>5410</t>
  </si>
  <si>
    <t>5620</t>
  </si>
  <si>
    <t>E017PB0722</t>
  </si>
  <si>
    <t>MANTENIMIENTO DE LA INFRAESTRUCTURA DEL ITESG.</t>
  </si>
  <si>
    <t>5640</t>
  </si>
  <si>
    <t>5660</t>
  </si>
  <si>
    <t>5670</t>
  </si>
  <si>
    <t>5690</t>
  </si>
  <si>
    <t>INSTITUTO TECNOLOGICO SUPERIOR DE GUANAJUATO
Programas y Proyectos de Inversión
Del 1 de Enero al 30 de Septiembre de 2025
(Cifras en Pesos)</t>
  </si>
  <si>
    <t>Ing. Eusebio Vega pérez</t>
  </si>
  <si>
    <t>C.P. Carmen del Rosio Esparza Valencia</t>
  </si>
  <si>
    <t>Director General</t>
  </si>
  <si>
    <t>Subdirectora de Planeación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</si>
</sst>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1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6" fillId="0" borderId="0" xfId="2" applyFont="1"/>
    <xf numFmtId="0" fontId="8" fillId="3" borderId="0" xfId="2" applyFont="1" applyFill="1" applyAlignment="1">
      <alignment horizontal="center" vertical="center"/>
    </xf>
    <xf numFmtId="0" fontId="6" fillId="0" borderId="0" xfId="0" applyFont="1"/>
    <xf numFmtId="0" fontId="9" fillId="2" borderId="1" xfId="18" applyFont="1" applyFill="1" applyBorder="1" applyAlignment="1" applyProtection="1">
      <alignment horizontal="center" vertical="top" wrapText="1"/>
      <protection locked="0"/>
    </xf>
    <xf numFmtId="0" fontId="9" fillId="2" borderId="2" xfId="2" applyFont="1" applyFill="1" applyBorder="1" applyAlignment="1" applyProtection="1">
      <alignment horizontal="center" wrapText="1"/>
      <protection locked="0"/>
    </xf>
    <xf numFmtId="0" fontId="9" fillId="2" borderId="4" xfId="2" applyFont="1" applyFill="1" applyBorder="1" applyAlignment="1" applyProtection="1">
      <alignment horizontal="center" wrapText="1"/>
      <protection locked="0"/>
    </xf>
    <xf numFmtId="0" fontId="9" fillId="2" borderId="5" xfId="2" applyFont="1" applyFill="1" applyBorder="1" applyAlignment="1" applyProtection="1">
      <alignment horizontal="center" wrapText="1"/>
      <protection locked="0"/>
    </xf>
    <xf numFmtId="0" fontId="9" fillId="2" borderId="2" xfId="2" applyFont="1" applyFill="1" applyBorder="1" applyAlignment="1" applyProtection="1">
      <alignment horizontal="center"/>
      <protection locked="0"/>
    </xf>
    <xf numFmtId="0" fontId="9" fillId="2" borderId="5" xfId="2" applyFont="1" applyFill="1" applyBorder="1" applyAlignment="1" applyProtection="1">
      <alignment horizontal="center"/>
      <protection locked="0"/>
    </xf>
    <xf numFmtId="0" fontId="9" fillId="2" borderId="2" xfId="13" applyFont="1" applyFill="1" applyBorder="1" applyAlignment="1" applyProtection="1">
      <alignment horizontal="center" vertical="center"/>
      <protection locked="0"/>
    </xf>
    <xf numFmtId="0" fontId="9" fillId="2" borderId="5" xfId="13" applyFont="1" applyFill="1" applyBorder="1" applyAlignment="1" applyProtection="1">
      <alignment horizontal="center" vertical="center"/>
      <protection locked="0"/>
    </xf>
    <xf numFmtId="0" fontId="9" fillId="2" borderId="3" xfId="18" applyFont="1" applyFill="1" applyBorder="1" applyAlignment="1" applyProtection="1">
      <alignment horizontal="center" vertical="top" wrapText="1"/>
      <protection locked="0"/>
    </xf>
    <xf numFmtId="0" fontId="9" fillId="2" borderId="6" xfId="2" applyFont="1" applyFill="1" applyBorder="1" applyAlignment="1" applyProtection="1">
      <alignment horizontal="center" vertical="center" wrapText="1"/>
      <protection locked="0"/>
    </xf>
    <xf numFmtId="0" fontId="9" fillId="2" borderId="6" xfId="2" applyFont="1" applyFill="1" applyBorder="1" applyAlignment="1" applyProtection="1">
      <alignment horizontal="center" wrapText="1"/>
      <protection locked="0"/>
    </xf>
    <xf numFmtId="4" fontId="9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vertical="center" wrapText="1"/>
      <protection locked="0"/>
    </xf>
    <xf numFmtId="0" fontId="6" fillId="0" borderId="0" xfId="0" applyFont="1" applyBorder="1"/>
    <xf numFmtId="0" fontId="7" fillId="0" borderId="0" xfId="2" applyFont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3" fontId="6" fillId="0" borderId="6" xfId="0" applyNumberFormat="1" applyFont="1" applyBorder="1"/>
    <xf numFmtId="0" fontId="3" fillId="0" borderId="8" xfId="2" applyFont="1" applyFill="1" applyBorder="1" applyAlignment="1" applyProtection="1">
      <alignment horizontal="center" vertical="center" wrapText="1"/>
      <protection locked="0"/>
    </xf>
    <xf numFmtId="10" fontId="10" fillId="0" borderId="7" xfId="31" applyNumberFormat="1" applyFont="1" applyFill="1" applyBorder="1" applyAlignment="1" applyProtection="1">
      <alignment vertical="center" wrapText="1"/>
      <protection locked="0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4" xfId="2" applyFont="1" applyFill="1" applyBorder="1" applyAlignment="1" applyProtection="1">
      <alignment horizontal="center" vertical="center" wrapText="1"/>
      <protection locked="0"/>
    </xf>
    <xf numFmtId="0" fontId="9" fillId="2" borderId="5" xfId="2" applyFont="1" applyFill="1" applyBorder="1" applyAlignment="1" applyProtection="1">
      <alignment horizontal="center" vertical="center" wrapText="1"/>
      <protection locked="0"/>
    </xf>
  </cellXfs>
  <cellStyles count="131">
    <cellStyle name="Euro" xfId="3" xr:uid="{00000000-0005-0000-0000-000000000000}"/>
    <cellStyle name="Millares 2" xfId="4" xr:uid="{00000000-0005-0000-0000-000001000000}"/>
    <cellStyle name="Millares 2 10" xfId="59" xr:uid="{338020C2-2A6E-4298-BB25-1008267BB9F2}"/>
    <cellStyle name="Millares 2 11" xfId="46" xr:uid="{6C48A935-36C7-4337-96B7-CEAA712D77AC}"/>
    <cellStyle name="Millares 2 12" xfId="32" xr:uid="{900347F4-85F4-4EAE-B308-CF977329DAEA}"/>
    <cellStyle name="Millares 2 2" xfId="5" xr:uid="{00000000-0005-0000-0000-000002000000}"/>
    <cellStyle name="Millares 2 2 10" xfId="33" xr:uid="{D1042267-C01C-45ED-A2FA-D0DD1AC31506}"/>
    <cellStyle name="Millares 2 2 2" xfId="24" xr:uid="{00000000-0005-0000-0000-000003000000}"/>
    <cellStyle name="Millares 2 2 2 2" xfId="112" xr:uid="{331D4FB1-817B-4C61-B158-343369BA48E4}"/>
    <cellStyle name="Millares 2 2 2 3" xfId="92" xr:uid="{1CA8C4CA-3655-4CA7-89AD-8A270C4F96A1}"/>
    <cellStyle name="Millares 2 2 2 4" xfId="79" xr:uid="{2BD3A3B5-74C5-4E74-9D5E-54AB96B23D36}"/>
    <cellStyle name="Millares 2 2 2 5" xfId="125" xr:uid="{BE9A38FB-D855-4F40-BC3A-8D9369BF0215}"/>
    <cellStyle name="Millares 2 2 2 6" xfId="66" xr:uid="{84C26AFC-69EC-4F93-8F65-8BF655C4473C}"/>
    <cellStyle name="Millares 2 2 2 7" xfId="53" xr:uid="{60FE9D9D-ACB5-43EC-A8C5-58AF093675C3}"/>
    <cellStyle name="Millares 2 2 2 8" xfId="39" xr:uid="{FA32A19F-7919-4C61-B094-0321E188D3E4}"/>
    <cellStyle name="Millares 2 2 3" xfId="99" xr:uid="{0D3F491D-9716-4700-84AE-EDEFCCE879B8}"/>
    <cellStyle name="Millares 2 2 4" xfId="106" xr:uid="{5D4386AD-C456-4829-9A75-29EF1907AB45}"/>
    <cellStyle name="Millares 2 2 5" xfId="86" xr:uid="{D83A3215-101F-4D88-95C7-56E7B1E8078D}"/>
    <cellStyle name="Millares 2 2 6" xfId="73" xr:uid="{0C9E5A7B-F213-4396-94A2-9B81DC7735B3}"/>
    <cellStyle name="Millares 2 2 7" xfId="119" xr:uid="{DDD5D525-7223-4B97-9CF3-A5DE73BD6F32}"/>
    <cellStyle name="Millares 2 2 8" xfId="60" xr:uid="{F47267EB-3E9C-4E2C-BFD7-E1B32C44E944}"/>
    <cellStyle name="Millares 2 2 9" xfId="47" xr:uid="{623D5313-39E0-44C0-8856-7F8777D4884A}"/>
    <cellStyle name="Millares 2 3" xfId="6" xr:uid="{00000000-0005-0000-0000-000004000000}"/>
    <cellStyle name="Millares 2 3 10" xfId="34" xr:uid="{C2AE241D-3A43-4C38-BAF1-C25DEBEA3B06}"/>
    <cellStyle name="Millares 2 3 2" xfId="25" xr:uid="{00000000-0005-0000-0000-000005000000}"/>
    <cellStyle name="Millares 2 3 2 2" xfId="113" xr:uid="{A5D01884-93B6-4060-9898-36093EDBCC46}"/>
    <cellStyle name="Millares 2 3 2 3" xfId="93" xr:uid="{3168FEE1-733E-400D-A32B-27E8595A4EB3}"/>
    <cellStyle name="Millares 2 3 2 4" xfId="80" xr:uid="{3FFE631F-45B9-4FF2-978D-95208CC9658D}"/>
    <cellStyle name="Millares 2 3 2 5" xfId="126" xr:uid="{7BE494C8-ED75-412F-A1C6-9297F8C5C4DE}"/>
    <cellStyle name="Millares 2 3 2 6" xfId="67" xr:uid="{5D650C06-F236-4167-A3FC-2960199B1BB3}"/>
    <cellStyle name="Millares 2 3 2 7" xfId="54" xr:uid="{EE9838FE-5DF6-4EBA-8E00-0C00F8DF7D59}"/>
    <cellStyle name="Millares 2 3 2 8" xfId="40" xr:uid="{E46EA4D4-26A0-4996-9723-CF77B248FAD0}"/>
    <cellStyle name="Millares 2 3 3" xfId="100" xr:uid="{996F0DF6-62D1-42AD-8DD7-17DA9B56FAA3}"/>
    <cellStyle name="Millares 2 3 4" xfId="107" xr:uid="{6412A62E-ECDF-4F0E-ABAC-47A897D34BD3}"/>
    <cellStyle name="Millares 2 3 5" xfId="87" xr:uid="{FC40CE57-3722-4756-B58D-E4C23A886E24}"/>
    <cellStyle name="Millares 2 3 6" xfId="74" xr:uid="{D8136262-A554-4D6B-B4D5-C4A01A6BF40B}"/>
    <cellStyle name="Millares 2 3 7" xfId="120" xr:uid="{640E5BF4-5AE9-4274-A6C3-F5B1CC5C3802}"/>
    <cellStyle name="Millares 2 3 8" xfId="61" xr:uid="{6C12D4B1-37C5-4B48-B54A-9E1163DA5CA6}"/>
    <cellStyle name="Millares 2 3 9" xfId="48" xr:uid="{AF59154F-F047-484F-8AA8-648018118A95}"/>
    <cellStyle name="Millares 2 4" xfId="23" xr:uid="{00000000-0005-0000-0000-000006000000}"/>
    <cellStyle name="Millares 2 4 2" xfId="111" xr:uid="{05EC1655-7DA1-4122-A18F-FA0A04D180C4}"/>
    <cellStyle name="Millares 2 4 3" xfId="91" xr:uid="{B52F7BCD-0A10-471A-82B5-D4EA81B761C8}"/>
    <cellStyle name="Millares 2 4 4" xfId="78" xr:uid="{E44D3E03-D005-4BE8-B857-26ABF443B876}"/>
    <cellStyle name="Millares 2 4 5" xfId="124" xr:uid="{388772FA-1995-437E-BBF0-65952D421866}"/>
    <cellStyle name="Millares 2 4 6" xfId="65" xr:uid="{2E96E740-91A9-43BE-BAF5-3CC6C4DE56BF}"/>
    <cellStyle name="Millares 2 4 7" xfId="52" xr:uid="{8CCF39D3-9F38-4606-9A3C-257EEA04A03E}"/>
    <cellStyle name="Millares 2 4 8" xfId="38" xr:uid="{2B6F6B81-8EBF-42B6-AB28-3A33DDB5C146}"/>
    <cellStyle name="Millares 2 5" xfId="98" xr:uid="{5950EF5A-36C4-4040-8BAC-103028C6195E}"/>
    <cellStyle name="Millares 2 6" xfId="105" xr:uid="{7741B28D-3A98-40F7-BB55-D9732F512A77}"/>
    <cellStyle name="Millares 2 7" xfId="85" xr:uid="{0782B527-25EB-451E-8032-286EDBC016A7}"/>
    <cellStyle name="Millares 2 8" xfId="72" xr:uid="{C54FCA0B-DEA9-475E-AE26-3BF0EE0CB02E}"/>
    <cellStyle name="Millares 2 9" xfId="118" xr:uid="{C740ED37-821D-4624-8BEB-3EEB9E961CC6}"/>
    <cellStyle name="Millares 3" xfId="7" xr:uid="{00000000-0005-0000-0000-000007000000}"/>
    <cellStyle name="Millares 3 10" xfId="35" xr:uid="{7F844362-9937-4657-B7E8-B37DD1C09F31}"/>
    <cellStyle name="Millares 3 2" xfId="26" xr:uid="{00000000-0005-0000-0000-000008000000}"/>
    <cellStyle name="Millares 3 2 2" xfId="114" xr:uid="{98CBEB9C-B86F-4136-97A1-CF32A3FCBFF0}"/>
    <cellStyle name="Millares 3 2 3" xfId="94" xr:uid="{B1F1EBEC-9F72-41AF-A0D0-7E4A68B53031}"/>
    <cellStyle name="Millares 3 2 4" xfId="81" xr:uid="{54E75BAF-060E-40DA-A143-1D0C464ED5AB}"/>
    <cellStyle name="Millares 3 2 5" xfId="127" xr:uid="{26ACF1BC-CB55-473E-8C37-E2CF6F08D0D4}"/>
    <cellStyle name="Millares 3 2 6" xfId="68" xr:uid="{948CA809-6AB8-4A04-AAEE-06E061872C38}"/>
    <cellStyle name="Millares 3 2 7" xfId="55" xr:uid="{08FBC83C-9ACD-4924-A4C7-80660C084756}"/>
    <cellStyle name="Millares 3 2 8" xfId="41" xr:uid="{61AF4825-6D99-44F2-B199-52FB32B7290E}"/>
    <cellStyle name="Millares 3 3" xfId="101" xr:uid="{DB54D801-D739-4732-B4A3-2D22376F2666}"/>
    <cellStyle name="Millares 3 4" xfId="108" xr:uid="{D3D3701D-67FB-4208-9792-2DADBC2EAF78}"/>
    <cellStyle name="Millares 3 5" xfId="88" xr:uid="{73E2C65C-7B4E-4282-BA0B-FAE499850FF1}"/>
    <cellStyle name="Millares 3 6" xfId="75" xr:uid="{42932B5D-AB6F-4BD9-9DE9-B7436B85F3E0}"/>
    <cellStyle name="Millares 3 7" xfId="121" xr:uid="{1D1FA4B1-7C6A-42F1-963A-A1E24B2D19E9}"/>
    <cellStyle name="Millares 3 8" xfId="62" xr:uid="{AF5473D6-4B8F-447D-AEC8-7A6087512921}"/>
    <cellStyle name="Millares 3 9" xfId="49" xr:uid="{32C07F98-062D-4EC8-B11B-BBA20551196F}"/>
    <cellStyle name="Millares 4" xfId="28" xr:uid="{00000000-0005-0000-0000-000009000000}"/>
    <cellStyle name="Millares 4 2" xfId="116" xr:uid="{396B6ADC-88D6-4246-A514-27532F5BA12A}"/>
    <cellStyle name="Millares 4 3" xfId="96" xr:uid="{9B1BCDD6-D98B-4195-8B30-9F32B4790FA3}"/>
    <cellStyle name="Millares 4 4" xfId="83" xr:uid="{5D538F3E-157F-4EC7-92AC-404E54439D39}"/>
    <cellStyle name="Millares 4 5" xfId="129" xr:uid="{ADBEAB87-31C2-4440-9D9D-935ECCC57539}"/>
    <cellStyle name="Millares 4 6" xfId="70" xr:uid="{A0E307AB-B521-4054-BB87-44280B1212AD}"/>
    <cellStyle name="Millares 4 7" xfId="57" xr:uid="{B16C5CE4-85B7-4A3D-9833-F7B4543A67C9}"/>
    <cellStyle name="Millares 4 8" xfId="43" xr:uid="{7971684D-FAA4-4B65-B66F-056DC2151196}"/>
    <cellStyle name="Millares 5" xfId="103" xr:uid="{2C40ACD5-F9E7-4E15-9770-128BCDDCAFC3}"/>
    <cellStyle name="Millares 6" xfId="45" xr:uid="{44474901-7239-49E1-A30D-51FEDF953F6D}"/>
    <cellStyle name="Moneda 2" xfId="8" xr:uid="{00000000-0005-0000-0000-00000A000000}"/>
    <cellStyle name="Moneda 2 10" xfId="36" xr:uid="{2BCBC370-C2A1-490E-9222-5190F2300C1D}"/>
    <cellStyle name="Moneda 2 2" xfId="27" xr:uid="{00000000-0005-0000-0000-00000B000000}"/>
    <cellStyle name="Moneda 2 2 2" xfId="115" xr:uid="{7EAA3A79-7864-4208-8961-44F8DD401A77}"/>
    <cellStyle name="Moneda 2 2 3" xfId="95" xr:uid="{EAC4BBA0-8C8E-4577-85E8-1A5F27C04C34}"/>
    <cellStyle name="Moneda 2 2 4" xfId="82" xr:uid="{66AD0FCB-E721-4E18-8A85-7E5C7D07155C}"/>
    <cellStyle name="Moneda 2 2 5" xfId="128" xr:uid="{D57C6C96-B3DB-4A25-B821-ED0A33DC348B}"/>
    <cellStyle name="Moneda 2 2 6" xfId="69" xr:uid="{92A292EE-844A-433B-BC38-A518F57DBC48}"/>
    <cellStyle name="Moneda 2 2 7" xfId="56" xr:uid="{8CC51DBE-6F12-43F4-A3A1-017BC271BF4C}"/>
    <cellStyle name="Moneda 2 2 8" xfId="42" xr:uid="{A3C817BA-665E-4B64-B902-A407E28AE738}"/>
    <cellStyle name="Moneda 2 3" xfId="102" xr:uid="{9269840F-ADA5-49B3-ACC5-E303F46000D2}"/>
    <cellStyle name="Moneda 2 4" xfId="109" xr:uid="{437B1235-873C-404F-A1DA-A53BEC75E7A2}"/>
    <cellStyle name="Moneda 2 5" xfId="89" xr:uid="{7D7941DF-921D-4D2F-92EB-D1D3E6AC42BB}"/>
    <cellStyle name="Moneda 2 6" xfId="76" xr:uid="{9176F5AA-6517-4666-9209-42311DC296BB}"/>
    <cellStyle name="Moneda 2 7" xfId="122" xr:uid="{03013C1A-D793-43B8-82DD-90175AB1BA64}"/>
    <cellStyle name="Moneda 2 8" xfId="63" xr:uid="{ECE16239-4E97-441B-8C43-E64CD07F1CAC}"/>
    <cellStyle name="Moneda 2 9" xfId="50" xr:uid="{B0BA1976-455C-4FFF-A66D-14632AF0AA72}"/>
    <cellStyle name="Moneda 3" xfId="20" xr:uid="{00000000-0005-0000-0000-00000C000000}"/>
    <cellStyle name="Moneda 3 10" xfId="37" xr:uid="{D7F44E57-A1E1-40D4-AF25-36122A2652D1}"/>
    <cellStyle name="Moneda 3 2" xfId="30" xr:uid="{00000000-0005-0000-0000-00000D000000}"/>
    <cellStyle name="Moneda 3 2 2" xfId="117" xr:uid="{0A34ED46-054D-42C0-88F7-D1FFCEB898F3}"/>
    <cellStyle name="Moneda 3 2 3" xfId="97" xr:uid="{BBD028A1-A887-4816-8776-58E92086F25F}"/>
    <cellStyle name="Moneda 3 2 4" xfId="84" xr:uid="{59B419BC-A272-40A5-ACD8-01EBAF8D4319}"/>
    <cellStyle name="Moneda 3 2 5" xfId="130" xr:uid="{A06FC261-4876-458E-95E2-8A882F482B1B}"/>
    <cellStyle name="Moneda 3 2 6" xfId="71" xr:uid="{D8C17825-6FF3-4CC6-9CB2-8F362FC876EA}"/>
    <cellStyle name="Moneda 3 2 7" xfId="58" xr:uid="{6FE3C9F7-DCE1-4428-AA68-BADD60601074}"/>
    <cellStyle name="Moneda 3 2 8" xfId="44" xr:uid="{E0B1BD21-9625-4217-838D-15B5CD96CCF0}"/>
    <cellStyle name="Moneda 3 3" xfId="104" xr:uid="{AFBCAF73-CEFF-40F3-91FD-31B98D0FEA1B}"/>
    <cellStyle name="Moneda 3 4" xfId="110" xr:uid="{655AEC90-8332-4F73-BB08-D020F7EBD08E}"/>
    <cellStyle name="Moneda 3 5" xfId="90" xr:uid="{632B19EC-7999-4868-AEA0-81298F335AB5}"/>
    <cellStyle name="Moneda 3 6" xfId="77" xr:uid="{97D351DA-A715-4D67-8A51-B91A61DDC094}"/>
    <cellStyle name="Moneda 3 7" xfId="123" xr:uid="{5079F792-E641-4F13-B074-DA991BCCAFFC}"/>
    <cellStyle name="Moneda 3 8" xfId="64" xr:uid="{CAD774F6-07DA-4063-9B61-B6C81D3AD3EE}"/>
    <cellStyle name="Moneda 3 9" xfId="51" xr:uid="{88D0A61A-ADD9-4BE8-A29A-CB4671FF03AD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38</xdr:row>
      <xdr:rowOff>0</xdr:rowOff>
    </xdr:from>
    <xdr:to>
      <xdr:col>8</xdr:col>
      <xdr:colOff>514349</xdr:colOff>
      <xdr:row>38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6F3EA6E-6F42-4429-8A59-48EB2B1192D0}"/>
            </a:ext>
          </a:extLst>
        </xdr:cNvPr>
        <xdr:cNvCxnSpPr/>
      </xdr:nvCxnSpPr>
      <xdr:spPr>
        <a:xfrm flipH="1">
          <a:off x="14649450" y="8601075"/>
          <a:ext cx="241934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666750</xdr:colOff>
      <xdr:row>38</xdr:row>
      <xdr:rowOff>0</xdr:rowOff>
    </xdr:from>
    <xdr:to>
      <xdr:col>15</xdr:col>
      <xdr:colOff>85724</xdr:colOff>
      <xdr:row>38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43B1CC7-57E3-4EBD-946B-D4E06F04893E}"/>
            </a:ext>
          </a:extLst>
        </xdr:cNvPr>
        <xdr:cNvCxnSpPr/>
      </xdr:nvCxnSpPr>
      <xdr:spPr>
        <a:xfrm flipH="1">
          <a:off x="19840575" y="8601075"/>
          <a:ext cx="241934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showGridLines="0" tabSelected="1" workbookViewId="0">
      <selection activeCell="E12" sqref="E12"/>
    </sheetView>
  </sheetViews>
  <sheetFormatPr baseColWidth="10" defaultRowHeight="12.75" x14ac:dyDescent="0.2"/>
  <cols>
    <col min="1" max="1" width="21.140625" style="6" customWidth="1"/>
    <col min="2" max="2" width="69.42578125" style="6" customWidth="1"/>
    <col min="3" max="3" width="12.7109375" style="6" customWidth="1"/>
    <col min="4" max="4" width="35.28515625" style="6" customWidth="1"/>
    <col min="5" max="5" width="24.85546875" style="6" customWidth="1"/>
    <col min="6" max="6" width="48.28515625" style="6" customWidth="1"/>
    <col min="7" max="7" width="17.85546875" style="6" customWidth="1"/>
    <col min="8" max="8" width="18.7109375" style="6" customWidth="1"/>
    <col min="9" max="9" width="16.7109375" style="6" customWidth="1"/>
    <col min="10" max="11" width="11.28515625" style="6" customWidth="1"/>
    <col min="12" max="13" width="11.42578125" style="6"/>
    <col min="14" max="14" width="11.85546875" style="6" customWidth="1"/>
    <col min="15" max="15" width="12.42578125" style="6" customWidth="1"/>
    <col min="16" max="16" width="12.7109375" style="6" customWidth="1"/>
    <col min="17" max="16384" width="11.42578125" style="6"/>
  </cols>
  <sheetData>
    <row r="1" spans="1:17" ht="67.5" customHeight="1" x14ac:dyDescent="0.2">
      <c r="A1" s="30" t="s">
        <v>66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</row>
    <row r="2" spans="1:17" x14ac:dyDescent="0.2">
      <c r="A2" s="7"/>
      <c r="B2" s="7"/>
      <c r="C2" s="7"/>
      <c r="D2" s="7"/>
      <c r="E2" s="7"/>
      <c r="F2" s="7"/>
      <c r="G2" s="8" t="s">
        <v>0</v>
      </c>
      <c r="H2" s="9"/>
      <c r="I2" s="10"/>
      <c r="J2" s="8" t="s">
        <v>1</v>
      </c>
      <c r="K2" s="9"/>
      <c r="L2" s="9"/>
      <c r="M2" s="10"/>
      <c r="N2" s="11" t="s">
        <v>2</v>
      </c>
      <c r="O2" s="12"/>
      <c r="P2" s="13" t="s">
        <v>3</v>
      </c>
      <c r="Q2" s="14"/>
    </row>
    <row r="3" spans="1:17" ht="38.25" x14ac:dyDescent="0.2">
      <c r="A3" s="15" t="s">
        <v>4</v>
      </c>
      <c r="B3" s="15" t="s">
        <v>5</v>
      </c>
      <c r="C3" s="15" t="s">
        <v>20</v>
      </c>
      <c r="D3" s="15" t="s">
        <v>6</v>
      </c>
      <c r="E3" s="15" t="s">
        <v>18</v>
      </c>
      <c r="F3" s="15" t="s">
        <v>19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8</v>
      </c>
      <c r="L3" s="16" t="s">
        <v>11</v>
      </c>
      <c r="M3" s="16" t="s">
        <v>12</v>
      </c>
      <c r="N3" s="17" t="s">
        <v>13</v>
      </c>
      <c r="O3" s="17" t="s">
        <v>14</v>
      </c>
      <c r="P3" s="18" t="s">
        <v>15</v>
      </c>
      <c r="Q3" s="18" t="s">
        <v>16</v>
      </c>
    </row>
    <row r="4" spans="1:17" ht="25.5" x14ac:dyDescent="0.2">
      <c r="A4" s="22" t="s">
        <v>22</v>
      </c>
      <c r="B4" s="22" t="s">
        <v>23</v>
      </c>
      <c r="C4" s="22" t="s">
        <v>24</v>
      </c>
      <c r="D4" s="22" t="s">
        <v>25</v>
      </c>
      <c r="E4" s="22" t="s">
        <v>27</v>
      </c>
      <c r="F4" s="22" t="s">
        <v>26</v>
      </c>
      <c r="G4" s="23">
        <v>0</v>
      </c>
      <c r="H4" s="23">
        <v>180000</v>
      </c>
      <c r="I4" s="23">
        <v>72772</v>
      </c>
      <c r="J4" s="24">
        <v>1</v>
      </c>
      <c r="K4" s="24">
        <v>1</v>
      </c>
      <c r="L4" s="24">
        <v>1</v>
      </c>
      <c r="M4" s="19" t="s">
        <v>17</v>
      </c>
      <c r="N4" s="25">
        <f>IF(G4&gt;0,I4/G4,0)</f>
        <v>0</v>
      </c>
      <c r="O4" s="25">
        <f t="shared" ref="O4:O30" si="0">IF(H4&gt;0,I4/H4,0)</f>
        <v>0.40428888888888886</v>
      </c>
      <c r="P4" s="26">
        <f t="shared" ref="P4:P30" si="1">IF(J4=0,0,L4/J4)</f>
        <v>1</v>
      </c>
      <c r="Q4" s="26">
        <f t="shared" ref="Q4:Q30" si="2">IF(L4=0,0,L4/K4)</f>
        <v>1</v>
      </c>
    </row>
    <row r="5" spans="1:17" x14ac:dyDescent="0.2">
      <c r="A5" s="22" t="s">
        <v>28</v>
      </c>
      <c r="B5" s="22" t="s">
        <v>29</v>
      </c>
      <c r="C5" s="22" t="s">
        <v>30</v>
      </c>
      <c r="D5" s="22" t="s">
        <v>25</v>
      </c>
      <c r="E5" s="22" t="s">
        <v>27</v>
      </c>
      <c r="F5" s="22" t="s">
        <v>26</v>
      </c>
      <c r="G5" s="23">
        <v>0</v>
      </c>
      <c r="H5" s="23">
        <v>2306940.4</v>
      </c>
      <c r="I5" s="23">
        <v>2306940.4</v>
      </c>
      <c r="J5" s="24">
        <v>1</v>
      </c>
      <c r="K5" s="24">
        <v>1</v>
      </c>
      <c r="L5" s="24">
        <v>1</v>
      </c>
      <c r="M5" s="19" t="s">
        <v>17</v>
      </c>
      <c r="N5" s="25">
        <f t="shared" ref="N5:N30" si="3">IF(G5&gt;0,I5/G5,0)</f>
        <v>0</v>
      </c>
      <c r="O5" s="25">
        <f t="shared" si="0"/>
        <v>1</v>
      </c>
      <c r="P5" s="26">
        <f t="shared" si="1"/>
        <v>1</v>
      </c>
      <c r="Q5" s="26">
        <f t="shared" si="2"/>
        <v>1</v>
      </c>
    </row>
    <row r="6" spans="1:17" ht="25.5" x14ac:dyDescent="0.2">
      <c r="A6" s="22" t="s">
        <v>31</v>
      </c>
      <c r="B6" s="22" t="s">
        <v>32</v>
      </c>
      <c r="C6" s="22" t="s">
        <v>30</v>
      </c>
      <c r="D6" s="22" t="s">
        <v>25</v>
      </c>
      <c r="E6" s="22" t="s">
        <v>34</v>
      </c>
      <c r="F6" s="22" t="s">
        <v>33</v>
      </c>
      <c r="G6" s="23">
        <v>75000</v>
      </c>
      <c r="H6" s="23">
        <v>75000</v>
      </c>
      <c r="I6" s="23">
        <v>6378.84</v>
      </c>
      <c r="J6" s="24">
        <v>1</v>
      </c>
      <c r="K6" s="24">
        <v>1</v>
      </c>
      <c r="L6" s="24">
        <v>1</v>
      </c>
      <c r="M6" s="19" t="s">
        <v>17</v>
      </c>
      <c r="N6" s="25">
        <f t="shared" si="3"/>
        <v>8.5051200000000007E-2</v>
      </c>
      <c r="O6" s="25">
        <f t="shared" si="0"/>
        <v>8.5051200000000007E-2</v>
      </c>
      <c r="P6" s="26">
        <f t="shared" si="1"/>
        <v>1</v>
      </c>
      <c r="Q6" s="26">
        <f t="shared" si="2"/>
        <v>1</v>
      </c>
    </row>
    <row r="7" spans="1:17" ht="25.5" x14ac:dyDescent="0.2">
      <c r="A7" s="22" t="s">
        <v>35</v>
      </c>
      <c r="B7" s="22" t="s">
        <v>36</v>
      </c>
      <c r="C7" s="22" t="s">
        <v>30</v>
      </c>
      <c r="D7" s="22" t="s">
        <v>25</v>
      </c>
      <c r="E7" s="22" t="s">
        <v>34</v>
      </c>
      <c r="F7" s="22" t="s">
        <v>33</v>
      </c>
      <c r="G7" s="23">
        <v>0</v>
      </c>
      <c r="H7" s="23">
        <v>75000</v>
      </c>
      <c r="I7" s="23">
        <v>0</v>
      </c>
      <c r="J7" s="24">
        <v>1</v>
      </c>
      <c r="K7" s="24">
        <v>1</v>
      </c>
      <c r="L7" s="24">
        <v>0</v>
      </c>
      <c r="M7" s="19" t="s">
        <v>17</v>
      </c>
      <c r="N7" s="25">
        <f t="shared" si="3"/>
        <v>0</v>
      </c>
      <c r="O7" s="25">
        <f t="shared" si="0"/>
        <v>0</v>
      </c>
      <c r="P7" s="26">
        <f t="shared" si="1"/>
        <v>0</v>
      </c>
      <c r="Q7" s="26">
        <f>IF(L7=0,0,L7/K7)</f>
        <v>0</v>
      </c>
    </row>
    <row r="8" spans="1:17" ht="25.5" x14ac:dyDescent="0.2">
      <c r="A8" s="22" t="s">
        <v>37</v>
      </c>
      <c r="B8" s="22" t="s">
        <v>38</v>
      </c>
      <c r="C8" s="22" t="s">
        <v>30</v>
      </c>
      <c r="D8" s="22" t="s">
        <v>25</v>
      </c>
      <c r="E8" s="22" t="s">
        <v>40</v>
      </c>
      <c r="F8" s="22" t="s">
        <v>39</v>
      </c>
      <c r="G8" s="23">
        <v>0</v>
      </c>
      <c r="H8" s="23">
        <v>15000</v>
      </c>
      <c r="I8" s="23">
        <v>8003.07</v>
      </c>
      <c r="J8" s="24">
        <v>1</v>
      </c>
      <c r="K8" s="24">
        <v>1</v>
      </c>
      <c r="L8" s="24">
        <v>1</v>
      </c>
      <c r="M8" s="19" t="s">
        <v>17</v>
      </c>
      <c r="N8" s="25">
        <f t="shared" si="3"/>
        <v>0</v>
      </c>
      <c r="O8" s="25">
        <f t="shared" si="0"/>
        <v>0.53353799999999996</v>
      </c>
      <c r="P8" s="26">
        <f t="shared" si="1"/>
        <v>1</v>
      </c>
      <c r="Q8" s="26">
        <f>IF(L8=0,0,L8/K8)</f>
        <v>1</v>
      </c>
    </row>
    <row r="9" spans="1:17" ht="25.5" x14ac:dyDescent="0.2">
      <c r="A9" s="22" t="s">
        <v>41</v>
      </c>
      <c r="B9" s="22" t="s">
        <v>42</v>
      </c>
      <c r="C9" s="22" t="s">
        <v>30</v>
      </c>
      <c r="D9" s="22" t="s">
        <v>25</v>
      </c>
      <c r="E9" s="22" t="s">
        <v>44</v>
      </c>
      <c r="F9" s="22" t="s">
        <v>43</v>
      </c>
      <c r="G9" s="23">
        <v>0</v>
      </c>
      <c r="H9" s="23">
        <v>225000</v>
      </c>
      <c r="I9" s="23">
        <v>156157.04</v>
      </c>
      <c r="J9" s="24">
        <v>1</v>
      </c>
      <c r="K9" s="24">
        <v>1</v>
      </c>
      <c r="L9" s="24">
        <v>1</v>
      </c>
      <c r="M9" s="19" t="s">
        <v>17</v>
      </c>
      <c r="N9" s="25">
        <f t="shared" si="3"/>
        <v>0</v>
      </c>
      <c r="O9" s="25">
        <f t="shared" si="0"/>
        <v>0.69403128888888888</v>
      </c>
      <c r="P9" s="26">
        <f t="shared" si="1"/>
        <v>1</v>
      </c>
      <c r="Q9" s="26">
        <f t="shared" si="2"/>
        <v>1</v>
      </c>
    </row>
    <row r="10" spans="1:17" x14ac:dyDescent="0.2">
      <c r="A10" s="22" t="s">
        <v>45</v>
      </c>
      <c r="B10" s="22" t="s">
        <v>46</v>
      </c>
      <c r="C10" s="22" t="s">
        <v>30</v>
      </c>
      <c r="D10" s="22" t="s">
        <v>25</v>
      </c>
      <c r="E10" s="22" t="s">
        <v>44</v>
      </c>
      <c r="F10" s="22" t="s">
        <v>43</v>
      </c>
      <c r="G10" s="23">
        <v>0</v>
      </c>
      <c r="H10" s="23">
        <v>5412.56</v>
      </c>
      <c r="I10" s="23">
        <v>5412.56</v>
      </c>
      <c r="J10" s="24">
        <v>1</v>
      </c>
      <c r="K10" s="24">
        <v>1</v>
      </c>
      <c r="L10" s="24">
        <v>1</v>
      </c>
      <c r="M10" s="19" t="s">
        <v>17</v>
      </c>
      <c r="N10" s="25">
        <f t="shared" si="3"/>
        <v>0</v>
      </c>
      <c r="O10" s="25">
        <f t="shared" si="0"/>
        <v>1</v>
      </c>
      <c r="P10" s="26">
        <f t="shared" si="1"/>
        <v>1</v>
      </c>
      <c r="Q10" s="26">
        <f t="shared" si="2"/>
        <v>1</v>
      </c>
    </row>
    <row r="11" spans="1:17" x14ac:dyDescent="0.2">
      <c r="A11" s="22" t="s">
        <v>47</v>
      </c>
      <c r="B11" s="22" t="s">
        <v>48</v>
      </c>
      <c r="C11" s="22" t="s">
        <v>30</v>
      </c>
      <c r="D11" s="22" t="s">
        <v>25</v>
      </c>
      <c r="E11" s="22" t="s">
        <v>34</v>
      </c>
      <c r="F11" s="22" t="s">
        <v>33</v>
      </c>
      <c r="G11" s="23">
        <v>0</v>
      </c>
      <c r="H11" s="23">
        <v>4056.52</v>
      </c>
      <c r="I11" s="23">
        <v>4056.52</v>
      </c>
      <c r="J11" s="24">
        <v>1</v>
      </c>
      <c r="K11" s="24">
        <v>1</v>
      </c>
      <c r="L11" s="24">
        <v>1</v>
      </c>
      <c r="M11" s="19" t="s">
        <v>17</v>
      </c>
      <c r="N11" s="25">
        <f t="shared" si="3"/>
        <v>0</v>
      </c>
      <c r="O11" s="25">
        <f t="shared" si="0"/>
        <v>1</v>
      </c>
      <c r="P11" s="26">
        <f t="shared" si="1"/>
        <v>1</v>
      </c>
      <c r="Q11" s="26">
        <f t="shared" si="2"/>
        <v>1</v>
      </c>
    </row>
    <row r="12" spans="1:17" ht="25.5" x14ac:dyDescent="0.2">
      <c r="A12" s="22" t="s">
        <v>49</v>
      </c>
      <c r="B12" s="22" t="s">
        <v>50</v>
      </c>
      <c r="C12" s="22" t="s">
        <v>30</v>
      </c>
      <c r="D12" s="22" t="s">
        <v>25</v>
      </c>
      <c r="E12" s="22" t="s">
        <v>44</v>
      </c>
      <c r="F12" s="22" t="s">
        <v>43</v>
      </c>
      <c r="G12" s="23">
        <v>0</v>
      </c>
      <c r="H12" s="23">
        <v>30000</v>
      </c>
      <c r="I12" s="23">
        <v>23733.599999999999</v>
      </c>
      <c r="J12" s="24">
        <v>1</v>
      </c>
      <c r="K12" s="24">
        <v>1</v>
      </c>
      <c r="L12" s="24">
        <v>1</v>
      </c>
      <c r="M12" s="19" t="s">
        <v>17</v>
      </c>
      <c r="N12" s="25">
        <f t="shared" si="3"/>
        <v>0</v>
      </c>
      <c r="O12" s="25">
        <f t="shared" si="0"/>
        <v>0.79111999999999993</v>
      </c>
      <c r="P12" s="26">
        <f t="shared" si="1"/>
        <v>1</v>
      </c>
      <c r="Q12" s="26">
        <f t="shared" si="2"/>
        <v>1</v>
      </c>
    </row>
    <row r="13" spans="1:17" ht="25.5" x14ac:dyDescent="0.2">
      <c r="A13" s="22" t="s">
        <v>22</v>
      </c>
      <c r="B13" s="22" t="s">
        <v>23</v>
      </c>
      <c r="C13" s="22" t="s">
        <v>51</v>
      </c>
      <c r="D13" s="22" t="s">
        <v>25</v>
      </c>
      <c r="E13" s="22" t="s">
        <v>27</v>
      </c>
      <c r="F13" s="22" t="s">
        <v>26</v>
      </c>
      <c r="G13" s="23">
        <v>0</v>
      </c>
      <c r="H13" s="23">
        <v>120000</v>
      </c>
      <c r="I13" s="23">
        <v>44400</v>
      </c>
      <c r="J13" s="24">
        <v>1</v>
      </c>
      <c r="K13" s="24">
        <v>1</v>
      </c>
      <c r="L13" s="24">
        <v>1</v>
      </c>
      <c r="M13" s="19" t="s">
        <v>17</v>
      </c>
      <c r="N13" s="25">
        <f t="shared" si="3"/>
        <v>0</v>
      </c>
      <c r="O13" s="25">
        <f t="shared" si="0"/>
        <v>0.37</v>
      </c>
      <c r="P13" s="26">
        <f t="shared" si="1"/>
        <v>1</v>
      </c>
      <c r="Q13" s="26">
        <f t="shared" si="2"/>
        <v>1</v>
      </c>
    </row>
    <row r="14" spans="1:17" ht="25.5" x14ac:dyDescent="0.2">
      <c r="A14" s="22" t="s">
        <v>41</v>
      </c>
      <c r="B14" s="22" t="s">
        <v>42</v>
      </c>
      <c r="C14" s="22" t="s">
        <v>51</v>
      </c>
      <c r="D14" s="22" t="s">
        <v>25</v>
      </c>
      <c r="E14" s="22" t="s">
        <v>44</v>
      </c>
      <c r="F14" s="22" t="s">
        <v>43</v>
      </c>
      <c r="G14" s="23">
        <v>0</v>
      </c>
      <c r="H14" s="23">
        <v>128500</v>
      </c>
      <c r="I14" s="23">
        <v>22172</v>
      </c>
      <c r="J14" s="24">
        <v>1</v>
      </c>
      <c r="K14" s="24">
        <v>1</v>
      </c>
      <c r="L14" s="24">
        <v>1</v>
      </c>
      <c r="M14" s="19" t="s">
        <v>17</v>
      </c>
      <c r="N14" s="25">
        <f t="shared" si="3"/>
        <v>0</v>
      </c>
      <c r="O14" s="25">
        <f t="shared" si="0"/>
        <v>0.17254474708171205</v>
      </c>
      <c r="P14" s="26">
        <f t="shared" si="1"/>
        <v>1</v>
      </c>
      <c r="Q14" s="26">
        <f t="shared" si="2"/>
        <v>1</v>
      </c>
    </row>
    <row r="15" spans="1:17" ht="25.5" x14ac:dyDescent="0.2">
      <c r="A15" s="22" t="s">
        <v>49</v>
      </c>
      <c r="B15" s="22" t="s">
        <v>50</v>
      </c>
      <c r="C15" s="22" t="s">
        <v>51</v>
      </c>
      <c r="D15" s="22" t="s">
        <v>25</v>
      </c>
      <c r="E15" s="22" t="s">
        <v>44</v>
      </c>
      <c r="F15" s="22" t="s">
        <v>43</v>
      </c>
      <c r="G15" s="23">
        <v>0</v>
      </c>
      <c r="H15" s="23">
        <v>8000</v>
      </c>
      <c r="I15" s="23">
        <v>0</v>
      </c>
      <c r="J15" s="24">
        <v>1</v>
      </c>
      <c r="K15" s="24">
        <v>1</v>
      </c>
      <c r="L15" s="24">
        <v>0</v>
      </c>
      <c r="M15" s="19" t="s">
        <v>17</v>
      </c>
      <c r="N15" s="25">
        <f t="shared" si="3"/>
        <v>0</v>
      </c>
      <c r="O15" s="25">
        <f t="shared" si="0"/>
        <v>0</v>
      </c>
      <c r="P15" s="26">
        <f t="shared" si="1"/>
        <v>0</v>
      </c>
      <c r="Q15" s="26">
        <f t="shared" si="2"/>
        <v>0</v>
      </c>
    </row>
    <row r="16" spans="1:17" ht="25.5" x14ac:dyDescent="0.2">
      <c r="A16" s="22" t="s">
        <v>22</v>
      </c>
      <c r="B16" s="22" t="s">
        <v>23</v>
      </c>
      <c r="C16" s="22" t="s">
        <v>52</v>
      </c>
      <c r="D16" s="22" t="s">
        <v>25</v>
      </c>
      <c r="E16" s="22" t="s">
        <v>27</v>
      </c>
      <c r="F16" s="22" t="s">
        <v>26</v>
      </c>
      <c r="G16" s="23">
        <v>0</v>
      </c>
      <c r="H16" s="23">
        <v>72500</v>
      </c>
      <c r="I16" s="23">
        <v>39962</v>
      </c>
      <c r="J16" s="24">
        <v>1</v>
      </c>
      <c r="K16" s="24">
        <v>1</v>
      </c>
      <c r="L16" s="24">
        <v>1</v>
      </c>
      <c r="M16" s="19" t="s">
        <v>17</v>
      </c>
      <c r="N16" s="25">
        <f t="shared" si="3"/>
        <v>0</v>
      </c>
      <c r="O16" s="25">
        <f t="shared" si="0"/>
        <v>0.55120000000000002</v>
      </c>
      <c r="P16" s="26">
        <f t="shared" si="1"/>
        <v>1</v>
      </c>
      <c r="Q16" s="26">
        <f t="shared" si="2"/>
        <v>1</v>
      </c>
    </row>
    <row r="17" spans="1:18" ht="25.5" x14ac:dyDescent="0.2">
      <c r="A17" s="22" t="s">
        <v>53</v>
      </c>
      <c r="B17" s="22" t="s">
        <v>23</v>
      </c>
      <c r="C17" s="22" t="s">
        <v>54</v>
      </c>
      <c r="D17" s="22" t="s">
        <v>25</v>
      </c>
      <c r="E17" s="22" t="s">
        <v>27</v>
      </c>
      <c r="F17" s="22" t="s">
        <v>26</v>
      </c>
      <c r="G17" s="23">
        <v>0</v>
      </c>
      <c r="H17" s="23">
        <v>0</v>
      </c>
      <c r="I17" s="23">
        <v>0</v>
      </c>
      <c r="J17" s="24">
        <v>1</v>
      </c>
      <c r="K17" s="24">
        <v>1</v>
      </c>
      <c r="L17" s="24">
        <v>0</v>
      </c>
      <c r="M17" s="19" t="s">
        <v>17</v>
      </c>
      <c r="N17" s="25">
        <f t="shared" si="3"/>
        <v>0</v>
      </c>
      <c r="O17" s="25">
        <f t="shared" si="0"/>
        <v>0</v>
      </c>
      <c r="P17" s="26">
        <f t="shared" si="1"/>
        <v>0</v>
      </c>
      <c r="Q17" s="26">
        <f t="shared" si="2"/>
        <v>0</v>
      </c>
    </row>
    <row r="18" spans="1:18" x14ac:dyDescent="0.2">
      <c r="A18" s="22" t="s">
        <v>28</v>
      </c>
      <c r="B18" s="22" t="s">
        <v>29</v>
      </c>
      <c r="C18" s="22" t="s">
        <v>54</v>
      </c>
      <c r="D18" s="22" t="s">
        <v>25</v>
      </c>
      <c r="E18" s="22" t="s">
        <v>27</v>
      </c>
      <c r="F18" s="22" t="s">
        <v>26</v>
      </c>
      <c r="G18" s="23">
        <v>0</v>
      </c>
      <c r="H18" s="23">
        <v>334027.78000000003</v>
      </c>
      <c r="I18" s="23">
        <v>334027.78000000003</v>
      </c>
      <c r="J18" s="24">
        <v>1</v>
      </c>
      <c r="K18" s="24">
        <v>1</v>
      </c>
      <c r="L18" s="24">
        <v>1</v>
      </c>
      <c r="M18" s="19" t="s">
        <v>17</v>
      </c>
      <c r="N18" s="25">
        <f t="shared" si="3"/>
        <v>0</v>
      </c>
      <c r="O18" s="25">
        <f t="shared" si="0"/>
        <v>1</v>
      </c>
      <c r="P18" s="26">
        <f t="shared" si="1"/>
        <v>1</v>
      </c>
      <c r="Q18" s="26">
        <f t="shared" si="2"/>
        <v>1</v>
      </c>
    </row>
    <row r="19" spans="1:18" x14ac:dyDescent="0.2">
      <c r="A19" s="22" t="s">
        <v>55</v>
      </c>
      <c r="B19" s="22" t="s">
        <v>56</v>
      </c>
      <c r="C19" s="22" t="s">
        <v>54</v>
      </c>
      <c r="D19" s="22" t="s">
        <v>25</v>
      </c>
      <c r="E19" s="22" t="s">
        <v>27</v>
      </c>
      <c r="F19" s="22" t="s">
        <v>26</v>
      </c>
      <c r="G19" s="23">
        <v>0</v>
      </c>
      <c r="H19" s="23">
        <v>32300</v>
      </c>
      <c r="I19" s="23">
        <v>0</v>
      </c>
      <c r="J19" s="24">
        <v>1</v>
      </c>
      <c r="K19" s="24">
        <v>1</v>
      </c>
      <c r="L19" s="24">
        <v>0</v>
      </c>
      <c r="M19" s="19" t="s">
        <v>17</v>
      </c>
      <c r="N19" s="25">
        <f t="shared" si="3"/>
        <v>0</v>
      </c>
      <c r="O19" s="25">
        <f t="shared" si="0"/>
        <v>0</v>
      </c>
      <c r="P19" s="26">
        <f t="shared" si="1"/>
        <v>0</v>
      </c>
      <c r="Q19" s="26">
        <f t="shared" si="2"/>
        <v>0</v>
      </c>
    </row>
    <row r="20" spans="1:18" x14ac:dyDescent="0.2">
      <c r="A20" s="22" t="s">
        <v>28</v>
      </c>
      <c r="B20" s="22" t="s">
        <v>29</v>
      </c>
      <c r="C20" s="22" t="s">
        <v>57</v>
      </c>
      <c r="D20" s="22" t="s">
        <v>25</v>
      </c>
      <c r="E20" s="22" t="s">
        <v>27</v>
      </c>
      <c r="F20" s="22" t="s">
        <v>26</v>
      </c>
      <c r="G20" s="23">
        <v>0</v>
      </c>
      <c r="H20" s="23">
        <v>34530.160000000003</v>
      </c>
      <c r="I20" s="23">
        <v>34530.160000000003</v>
      </c>
      <c r="J20" s="24">
        <v>1</v>
      </c>
      <c r="K20" s="24">
        <v>1</v>
      </c>
      <c r="L20" s="24">
        <v>1</v>
      </c>
      <c r="M20" s="19" t="s">
        <v>17</v>
      </c>
      <c r="N20" s="25">
        <f t="shared" si="3"/>
        <v>0</v>
      </c>
      <c r="O20" s="25">
        <f t="shared" si="0"/>
        <v>1</v>
      </c>
      <c r="P20" s="26">
        <f t="shared" si="1"/>
        <v>1</v>
      </c>
      <c r="Q20" s="26">
        <f t="shared" si="2"/>
        <v>1</v>
      </c>
    </row>
    <row r="21" spans="1:18" ht="25.5" x14ac:dyDescent="0.2">
      <c r="A21" s="22" t="s">
        <v>37</v>
      </c>
      <c r="B21" s="22" t="s">
        <v>38</v>
      </c>
      <c r="C21" s="22" t="s">
        <v>58</v>
      </c>
      <c r="D21" s="22" t="s">
        <v>25</v>
      </c>
      <c r="E21" s="22" t="s">
        <v>40</v>
      </c>
      <c r="F21" s="22" t="s">
        <v>39</v>
      </c>
      <c r="G21" s="23">
        <v>0</v>
      </c>
      <c r="H21" s="23">
        <v>1665785</v>
      </c>
      <c r="I21" s="23">
        <v>0</v>
      </c>
      <c r="J21" s="24">
        <v>1</v>
      </c>
      <c r="K21" s="24">
        <v>1</v>
      </c>
      <c r="L21" s="24">
        <v>0</v>
      </c>
      <c r="M21" s="19" t="s">
        <v>17</v>
      </c>
      <c r="N21" s="25">
        <f t="shared" si="3"/>
        <v>0</v>
      </c>
      <c r="O21" s="25">
        <f t="shared" si="0"/>
        <v>0</v>
      </c>
      <c r="P21" s="26">
        <f t="shared" si="1"/>
        <v>0</v>
      </c>
      <c r="Q21" s="26">
        <f t="shared" si="2"/>
        <v>0</v>
      </c>
    </row>
    <row r="22" spans="1:18" x14ac:dyDescent="0.2">
      <c r="A22" s="22" t="s">
        <v>28</v>
      </c>
      <c r="B22" s="22" t="s">
        <v>29</v>
      </c>
      <c r="C22" s="22" t="s">
        <v>59</v>
      </c>
      <c r="D22" s="22" t="s">
        <v>25</v>
      </c>
      <c r="E22" s="22" t="s">
        <v>27</v>
      </c>
      <c r="F22" s="22" t="s">
        <v>26</v>
      </c>
      <c r="G22" s="23">
        <v>0</v>
      </c>
      <c r="H22" s="23">
        <v>1870036.42</v>
      </c>
      <c r="I22" s="23">
        <v>1870036.41</v>
      </c>
      <c r="J22" s="24">
        <v>1</v>
      </c>
      <c r="K22" s="24">
        <v>1</v>
      </c>
      <c r="L22" s="24">
        <v>1</v>
      </c>
      <c r="M22" s="19" t="s">
        <v>17</v>
      </c>
      <c r="N22" s="25">
        <f t="shared" si="3"/>
        <v>0</v>
      </c>
      <c r="O22" s="25">
        <f t="shared" si="0"/>
        <v>0.99999999465251055</v>
      </c>
      <c r="P22" s="26">
        <f t="shared" si="1"/>
        <v>1</v>
      </c>
      <c r="Q22" s="26">
        <f t="shared" si="2"/>
        <v>1</v>
      </c>
    </row>
    <row r="23" spans="1:18" x14ac:dyDescent="0.2">
      <c r="A23" s="22" t="s">
        <v>60</v>
      </c>
      <c r="B23" s="22" t="s">
        <v>61</v>
      </c>
      <c r="C23" s="22" t="s">
        <v>59</v>
      </c>
      <c r="D23" s="22" t="s">
        <v>25</v>
      </c>
      <c r="E23" s="22" t="s">
        <v>44</v>
      </c>
      <c r="F23" s="22" t="s">
        <v>43</v>
      </c>
      <c r="G23" s="23">
        <v>0</v>
      </c>
      <c r="H23" s="23">
        <v>10000</v>
      </c>
      <c r="I23" s="23">
        <v>1600</v>
      </c>
      <c r="J23" s="24">
        <v>1</v>
      </c>
      <c r="K23" s="24">
        <v>1</v>
      </c>
      <c r="L23" s="24">
        <v>1</v>
      </c>
      <c r="M23" s="19" t="s">
        <v>17</v>
      </c>
      <c r="N23" s="25">
        <f t="shared" si="3"/>
        <v>0</v>
      </c>
      <c r="O23" s="25">
        <f t="shared" si="0"/>
        <v>0.16</v>
      </c>
      <c r="P23" s="26">
        <f t="shared" si="1"/>
        <v>1</v>
      </c>
      <c r="Q23" s="26">
        <f t="shared" si="2"/>
        <v>1</v>
      </c>
    </row>
    <row r="24" spans="1:18" x14ac:dyDescent="0.2">
      <c r="A24" s="22" t="s">
        <v>45</v>
      </c>
      <c r="B24" s="22" t="s">
        <v>46</v>
      </c>
      <c r="C24" s="22" t="s">
        <v>62</v>
      </c>
      <c r="D24" s="22" t="s">
        <v>25</v>
      </c>
      <c r="E24" s="22" t="s">
        <v>44</v>
      </c>
      <c r="F24" s="22" t="s">
        <v>43</v>
      </c>
      <c r="G24" s="23">
        <v>0</v>
      </c>
      <c r="H24" s="23">
        <v>149640</v>
      </c>
      <c r="I24" s="23">
        <v>149640</v>
      </c>
      <c r="J24" s="24">
        <v>1</v>
      </c>
      <c r="K24" s="24">
        <v>1</v>
      </c>
      <c r="L24" s="24">
        <v>1</v>
      </c>
      <c r="M24" s="19" t="s">
        <v>17</v>
      </c>
      <c r="N24" s="25">
        <f t="shared" si="3"/>
        <v>0</v>
      </c>
      <c r="O24" s="25">
        <f t="shared" si="0"/>
        <v>1</v>
      </c>
      <c r="P24" s="26">
        <f t="shared" si="1"/>
        <v>1</v>
      </c>
      <c r="Q24" s="26">
        <f t="shared" si="2"/>
        <v>1</v>
      </c>
    </row>
    <row r="25" spans="1:18" ht="25.5" x14ac:dyDescent="0.2">
      <c r="A25" s="22" t="s">
        <v>22</v>
      </c>
      <c r="B25" s="22" t="s">
        <v>23</v>
      </c>
      <c r="C25" s="22" t="s">
        <v>63</v>
      </c>
      <c r="D25" s="22" t="s">
        <v>25</v>
      </c>
      <c r="E25" s="22" t="s">
        <v>27</v>
      </c>
      <c r="F25" s="22" t="s">
        <v>26</v>
      </c>
      <c r="G25" s="23">
        <v>0</v>
      </c>
      <c r="H25" s="23">
        <v>147276</v>
      </c>
      <c r="I25" s="23">
        <v>0</v>
      </c>
      <c r="J25" s="24">
        <v>1</v>
      </c>
      <c r="K25" s="24">
        <v>1</v>
      </c>
      <c r="L25" s="24">
        <v>0</v>
      </c>
      <c r="M25" s="19" t="s">
        <v>17</v>
      </c>
      <c r="N25" s="25">
        <f t="shared" si="3"/>
        <v>0</v>
      </c>
      <c r="O25" s="25">
        <f t="shared" si="0"/>
        <v>0</v>
      </c>
      <c r="P25" s="26">
        <f t="shared" si="1"/>
        <v>0</v>
      </c>
      <c r="Q25" s="26">
        <f t="shared" si="2"/>
        <v>0</v>
      </c>
    </row>
    <row r="26" spans="1:18" x14ac:dyDescent="0.2">
      <c r="A26" s="22" t="s">
        <v>28</v>
      </c>
      <c r="B26" s="22" t="s">
        <v>29</v>
      </c>
      <c r="C26" s="22" t="s">
        <v>63</v>
      </c>
      <c r="D26" s="22" t="s">
        <v>25</v>
      </c>
      <c r="E26" s="22" t="s">
        <v>27</v>
      </c>
      <c r="F26" s="22" t="s">
        <v>26</v>
      </c>
      <c r="G26" s="23">
        <v>0</v>
      </c>
      <c r="H26" s="23">
        <v>83148.800000000003</v>
      </c>
      <c r="I26" s="23">
        <v>83148.800000000003</v>
      </c>
      <c r="J26" s="24">
        <v>1</v>
      </c>
      <c r="K26" s="24">
        <v>1</v>
      </c>
      <c r="L26" s="24">
        <v>1</v>
      </c>
      <c r="M26" s="19" t="s">
        <v>17</v>
      </c>
      <c r="N26" s="25">
        <f t="shared" si="3"/>
        <v>0</v>
      </c>
      <c r="O26" s="25">
        <f t="shared" si="0"/>
        <v>1</v>
      </c>
      <c r="P26" s="26">
        <f t="shared" si="1"/>
        <v>1</v>
      </c>
      <c r="Q26" s="26">
        <f t="shared" si="2"/>
        <v>1</v>
      </c>
    </row>
    <row r="27" spans="1:18" ht="25.5" x14ac:dyDescent="0.2">
      <c r="A27" s="22" t="s">
        <v>41</v>
      </c>
      <c r="B27" s="22" t="s">
        <v>42</v>
      </c>
      <c r="C27" s="22" t="s">
        <v>63</v>
      </c>
      <c r="D27" s="22" t="s">
        <v>25</v>
      </c>
      <c r="E27" s="22" t="s">
        <v>44</v>
      </c>
      <c r="F27" s="22" t="s">
        <v>43</v>
      </c>
      <c r="G27" s="23">
        <v>0</v>
      </c>
      <c r="H27" s="23">
        <v>8135.12</v>
      </c>
      <c r="I27" s="23">
        <v>0</v>
      </c>
      <c r="J27" s="24">
        <v>1</v>
      </c>
      <c r="K27" s="24">
        <v>1</v>
      </c>
      <c r="L27" s="24">
        <v>0</v>
      </c>
      <c r="M27" s="19" t="s">
        <v>17</v>
      </c>
      <c r="N27" s="25">
        <f t="shared" si="3"/>
        <v>0</v>
      </c>
      <c r="O27" s="25">
        <f t="shared" si="0"/>
        <v>0</v>
      </c>
      <c r="P27" s="26">
        <f t="shared" si="1"/>
        <v>0</v>
      </c>
      <c r="Q27" s="26">
        <f t="shared" si="2"/>
        <v>0</v>
      </c>
    </row>
    <row r="28" spans="1:18" x14ac:dyDescent="0.2">
      <c r="A28" s="22" t="s">
        <v>28</v>
      </c>
      <c r="B28" s="22" t="s">
        <v>29</v>
      </c>
      <c r="C28" s="22" t="s">
        <v>64</v>
      </c>
      <c r="D28" s="22" t="s">
        <v>25</v>
      </c>
      <c r="E28" s="22" t="s">
        <v>27</v>
      </c>
      <c r="F28" s="22" t="s">
        <v>26</v>
      </c>
      <c r="G28" s="23">
        <v>0</v>
      </c>
      <c r="H28" s="23">
        <v>60960</v>
      </c>
      <c r="I28" s="23">
        <v>60960</v>
      </c>
      <c r="J28" s="24">
        <v>1</v>
      </c>
      <c r="K28" s="24">
        <v>1</v>
      </c>
      <c r="L28" s="24">
        <v>1</v>
      </c>
      <c r="M28" s="19" t="s">
        <v>17</v>
      </c>
      <c r="N28" s="25">
        <f t="shared" si="3"/>
        <v>0</v>
      </c>
      <c r="O28" s="25">
        <f t="shared" si="0"/>
        <v>1</v>
      </c>
      <c r="P28" s="26">
        <f t="shared" si="1"/>
        <v>1</v>
      </c>
      <c r="Q28" s="26">
        <f t="shared" si="2"/>
        <v>1</v>
      </c>
    </row>
    <row r="29" spans="1:18" x14ac:dyDescent="0.2">
      <c r="A29" s="22" t="s">
        <v>60</v>
      </c>
      <c r="B29" s="22" t="s">
        <v>61</v>
      </c>
      <c r="C29" s="22" t="s">
        <v>64</v>
      </c>
      <c r="D29" s="22" t="s">
        <v>25</v>
      </c>
      <c r="E29" s="22" t="s">
        <v>44</v>
      </c>
      <c r="F29" s="22" t="s">
        <v>43</v>
      </c>
      <c r="G29" s="23">
        <v>0</v>
      </c>
      <c r="H29" s="23">
        <v>52000</v>
      </c>
      <c r="I29" s="23">
        <v>16106.6</v>
      </c>
      <c r="J29" s="24">
        <v>1</v>
      </c>
      <c r="K29" s="24">
        <v>1</v>
      </c>
      <c r="L29" s="24">
        <v>1</v>
      </c>
      <c r="M29" s="19" t="s">
        <v>17</v>
      </c>
      <c r="N29" s="25">
        <f t="shared" si="3"/>
        <v>0</v>
      </c>
      <c r="O29" s="25">
        <f t="shared" si="0"/>
        <v>0.30974230769230771</v>
      </c>
      <c r="P29" s="26">
        <f t="shared" si="1"/>
        <v>1</v>
      </c>
      <c r="Q29" s="26">
        <f t="shared" si="2"/>
        <v>1</v>
      </c>
    </row>
    <row r="30" spans="1:18" x14ac:dyDescent="0.2">
      <c r="A30" s="22" t="s">
        <v>28</v>
      </c>
      <c r="B30" s="22" t="s">
        <v>29</v>
      </c>
      <c r="C30" s="22" t="s">
        <v>65</v>
      </c>
      <c r="D30" s="22" t="s">
        <v>25</v>
      </c>
      <c r="E30" s="22" t="s">
        <v>27</v>
      </c>
      <c r="F30" s="22" t="s">
        <v>26</v>
      </c>
      <c r="G30" s="23">
        <v>0</v>
      </c>
      <c r="H30" s="23">
        <v>1297255.1000000001</v>
      </c>
      <c r="I30" s="23">
        <v>1297255.1000000001</v>
      </c>
      <c r="J30" s="24">
        <v>1</v>
      </c>
      <c r="K30" s="24">
        <v>1</v>
      </c>
      <c r="L30" s="24">
        <v>1</v>
      </c>
      <c r="M30" s="19" t="s">
        <v>17</v>
      </c>
      <c r="N30" s="25">
        <f t="shared" si="3"/>
        <v>0</v>
      </c>
      <c r="O30" s="25">
        <f t="shared" si="0"/>
        <v>1</v>
      </c>
      <c r="P30" s="26">
        <f t="shared" si="1"/>
        <v>1</v>
      </c>
      <c r="Q30" s="26">
        <f t="shared" si="2"/>
        <v>1</v>
      </c>
    </row>
    <row r="31" spans="1:18" x14ac:dyDescent="0.2">
      <c r="G31" s="27">
        <f>SUM(G4:G30)</f>
        <v>75000</v>
      </c>
      <c r="H31" s="27">
        <f>SUM(H4:H30)</f>
        <v>8990503.8599999994</v>
      </c>
      <c r="I31" s="27">
        <f>SUM(I4:I30)</f>
        <v>6537292.879999999</v>
      </c>
      <c r="J31" s="28"/>
      <c r="P31" s="29">
        <f t="shared" ref="P31" si="4">IF(J31=0,0,L31/J31)</f>
        <v>0</v>
      </c>
      <c r="Q31" s="29">
        <f t="shared" ref="Q31" si="5">IF(L31=0,0,L31/K31)</f>
        <v>0</v>
      </c>
      <c r="R31" s="20"/>
    </row>
    <row r="32" spans="1:18" x14ac:dyDescent="0.2">
      <c r="G32" s="6" t="s">
        <v>21</v>
      </c>
      <c r="P32" s="20"/>
      <c r="Q32" s="20"/>
    </row>
    <row r="36" spans="7:15" x14ac:dyDescent="0.2">
      <c r="G36" s="1"/>
      <c r="H36" s="1"/>
      <c r="I36" s="2"/>
      <c r="J36" s="1"/>
      <c r="K36" s="1"/>
      <c r="L36" s="1"/>
      <c r="M36" s="1"/>
      <c r="N36" s="1"/>
      <c r="O36" s="21"/>
    </row>
    <row r="37" spans="7:15" x14ac:dyDescent="0.2">
      <c r="G37" s="1"/>
      <c r="H37" s="1"/>
      <c r="I37" s="2"/>
      <c r="J37" s="1"/>
      <c r="K37" s="1"/>
      <c r="L37" s="1"/>
      <c r="M37" s="1"/>
      <c r="N37" s="1"/>
      <c r="O37" s="21"/>
    </row>
    <row r="38" spans="7:15" x14ac:dyDescent="0.2">
      <c r="G38" s="1"/>
      <c r="H38" s="1"/>
      <c r="I38" s="2"/>
      <c r="J38" s="1"/>
      <c r="K38" s="1"/>
      <c r="L38" s="1"/>
      <c r="M38" s="1"/>
      <c r="N38" s="1"/>
      <c r="O38" s="21"/>
    </row>
    <row r="39" spans="7:15" x14ac:dyDescent="0.2">
      <c r="G39" s="1"/>
      <c r="H39" s="3" t="s">
        <v>67</v>
      </c>
      <c r="I39" s="4"/>
      <c r="J39" s="4"/>
      <c r="K39" s="4"/>
      <c r="L39" s="5"/>
      <c r="M39" s="5"/>
      <c r="N39" s="5" t="s">
        <v>68</v>
      </c>
      <c r="O39" s="5"/>
    </row>
    <row r="40" spans="7:15" x14ac:dyDescent="0.2">
      <c r="G40" s="1"/>
      <c r="H40" s="3" t="s">
        <v>69</v>
      </c>
      <c r="I40" s="4"/>
      <c r="J40" s="4"/>
      <c r="K40" s="4"/>
      <c r="L40" s="5"/>
      <c r="M40" s="5"/>
      <c r="N40" s="5" t="s">
        <v>70</v>
      </c>
      <c r="O40" s="5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ignoredErrors>
    <ignoredError sqref="C4:E30" numberStoredAsText="1"/>
    <ignoredError sqref="N4:Q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clara vanesa</cp:lastModifiedBy>
  <dcterms:created xsi:type="dcterms:W3CDTF">2023-06-21T19:35:53Z</dcterms:created>
  <dcterms:modified xsi:type="dcterms:W3CDTF">2025-10-09T14:22:25Z</dcterms:modified>
</cp:coreProperties>
</file>