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ASEG\ASEG 3T 2025\"/>
    </mc:Choice>
  </mc:AlternateContent>
  <xr:revisionPtr revIDLastSave="0" documentId="8_{F5C7DC38-8F61-4C50-BDE6-5FDAD37738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6" i="1" l="1"/>
  <c r="F36" i="1"/>
  <c r="E36" i="1"/>
  <c r="D36" i="1"/>
  <c r="C36" i="1"/>
  <c r="B36" i="1"/>
  <c r="D19" i="1"/>
  <c r="G19" i="1" s="1"/>
  <c r="G18" i="1" s="1"/>
  <c r="F18" i="1"/>
  <c r="E18" i="1"/>
  <c r="E5" i="1" s="1"/>
  <c r="C18" i="1"/>
  <c r="B18" i="1"/>
  <c r="D12" i="1"/>
  <c r="G12" i="1" s="1"/>
  <c r="D11" i="1"/>
  <c r="D9" i="1" s="1"/>
  <c r="D10" i="1"/>
  <c r="G10" i="1" s="1"/>
  <c r="F9" i="1"/>
  <c r="F5" i="1" s="1"/>
  <c r="E9" i="1"/>
  <c r="C9" i="1"/>
  <c r="B9" i="1"/>
  <c r="C5" i="1"/>
  <c r="D8" i="1"/>
  <c r="G8" i="1" s="1"/>
  <c r="D7" i="1"/>
  <c r="G7" i="1" s="1"/>
  <c r="G6" i="1" s="1"/>
  <c r="F6" i="1"/>
  <c r="E6" i="1"/>
  <c r="C6" i="1"/>
  <c r="B6" i="1"/>
  <c r="D18" i="1" l="1"/>
  <c r="D5" i="1" s="1"/>
  <c r="B5" i="1"/>
  <c r="G11" i="1"/>
  <c r="G9" i="1" s="1"/>
  <c r="G5" i="1" s="1"/>
  <c r="D6" i="1"/>
</calcChain>
</file>

<file path=xl/sharedStrings.xml><?xml version="1.0" encoding="utf-8"?>
<sst xmlns="http://schemas.openxmlformats.org/spreadsheetml/2006/main" count="45" uniqueCount="45">
  <si>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</si>
  <si>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</si>
  <si>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</si>
  <si>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</si>
  <si>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</si>
  <si>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</si>
  <si>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</si>
  <si>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</si>
  <si>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</si>
  <si>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</si>
  <si>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</si>
  <si>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</si>
  <si>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</si>
  <si>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</si>
  <si>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</si>
  <si>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</si>
  <si>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</si>
  <si>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</si>
  <si>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</si>
  <si>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</si>
  <si>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</si>
  <si>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</si>
  <si>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</si>
  <si>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</si>
  <si>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</si>
  <si>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</si>
  <si>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</si>
  <si>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</si>
  <si>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</si>
  <si>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</si>
  <si>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</si>
  <si>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</si>
  <si>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</si>
  <si>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</si>
  <si>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</si>
  <si>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</si>
  <si>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</si>
  <si>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</si>
  <si>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</si>
  <si>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</t>
  </si>
  <si>
    <t>Ing. Eusebio Vega pérez</t>
  </si>
  <si>
    <t>Lic. Félix Valencia Rocha</t>
  </si>
  <si>
    <t>Director General</t>
  </si>
  <si>
    <t>Subdirector de Administración y Finanzas</t>
  </si>
  <si>
    <t>INSTITUTO TECNOLOGICO SUPERIOR DE GUANAJUATO
Gasto por Categoría Programática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</si>
</sst>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7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 applyProtection="1">
      <protection locked="0"/>
    </xf>
    <xf numFmtId="4" fontId="4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4" fontId="6" fillId="0" borderId="0" xfId="0" applyNumberFormat="1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7" fillId="0" borderId="0" xfId="0" applyFont="1"/>
    <xf numFmtId="4" fontId="9" fillId="2" borderId="6" xfId="9" applyNumberFormat="1" applyFont="1" applyFill="1" applyBorder="1" applyAlignment="1">
      <alignment horizontal="center" vertical="center" wrapText="1"/>
    </xf>
    <xf numFmtId="4" fontId="9" fillId="2" borderId="7" xfId="9" applyNumberFormat="1" applyFont="1" applyFill="1" applyBorder="1" applyAlignment="1">
      <alignment horizontal="center" vertical="center" wrapText="1"/>
    </xf>
    <xf numFmtId="4" fontId="9" fillId="2" borderId="4" xfId="9" applyNumberFormat="1" applyFont="1" applyFill="1" applyBorder="1" applyAlignment="1">
      <alignment horizontal="center" vertical="center" wrapText="1"/>
    </xf>
    <xf numFmtId="0" fontId="1" fillId="0" borderId="9" xfId="9" applyFont="1" applyBorder="1" applyAlignment="1">
      <alignment horizontal="center" vertical="center" wrapText="1"/>
    </xf>
    <xf numFmtId="0" fontId="6" fillId="0" borderId="3" xfId="0" applyFont="1" applyBorder="1" applyProtection="1">
      <protection locked="0"/>
    </xf>
    <xf numFmtId="0" fontId="6" fillId="0" borderId="0" xfId="0" applyFont="1"/>
    <xf numFmtId="3" fontId="9" fillId="0" borderId="11" xfId="0" applyNumberFormat="1" applyFont="1" applyBorder="1" applyAlignment="1" applyProtection="1">
      <alignment horizontal="right"/>
      <protection locked="0"/>
    </xf>
    <xf numFmtId="3" fontId="9" fillId="0" borderId="11" xfId="0" applyNumberFormat="1" applyFont="1" applyBorder="1" applyProtection="1">
      <protection locked="0"/>
    </xf>
    <xf numFmtId="3" fontId="1" fillId="0" borderId="11" xfId="0" applyNumberFormat="1" applyFont="1" applyBorder="1" applyProtection="1">
      <protection locked="0"/>
    </xf>
    <xf numFmtId="3" fontId="1" fillId="0" borderId="10" xfId="0" applyNumberFormat="1" applyFont="1" applyBorder="1" applyProtection="1">
      <protection locked="0"/>
    </xf>
    <xf numFmtId="3" fontId="9" fillId="0" borderId="7" xfId="0" applyNumberFormat="1" applyFont="1" applyBorder="1" applyProtection="1">
      <protection locked="0"/>
    </xf>
    <xf numFmtId="0" fontId="9" fillId="0" borderId="1" xfId="9" applyFont="1" applyBorder="1" applyAlignment="1">
      <alignment horizontal="center" vertical="center"/>
    </xf>
    <xf numFmtId="0" fontId="1" fillId="0" borderId="3" xfId="9" applyFont="1" applyBorder="1"/>
    <xf numFmtId="0" fontId="1" fillId="0" borderId="3" xfId="8" applyFont="1" applyBorder="1" applyAlignment="1" applyProtection="1">
      <alignment horizontal="left" vertical="top" indent="1"/>
      <protection hidden="1"/>
    </xf>
    <xf numFmtId="0" fontId="1" fillId="0" borderId="3" xfId="0" applyFont="1" applyBorder="1" applyAlignment="1">
      <alignment horizontal="left" indent="2"/>
    </xf>
    <xf numFmtId="0" fontId="1" fillId="0" borderId="12" xfId="0" applyFont="1" applyBorder="1" applyAlignment="1">
      <alignment horizontal="left"/>
    </xf>
    <xf numFmtId="0" fontId="9" fillId="0" borderId="12" xfId="0" applyFont="1" applyBorder="1" applyAlignment="1" applyProtection="1">
      <alignment horizontal="left" indent="1"/>
      <protection locked="0"/>
    </xf>
    <xf numFmtId="4" fontId="6" fillId="0" borderId="0" xfId="0" applyNumberFormat="1" applyFont="1" applyAlignment="1" applyProtection="1">
      <alignment horizontal="center"/>
      <protection locked="0"/>
    </xf>
    <xf numFmtId="4" fontId="9" fillId="2" borderId="9" xfId="9" applyNumberFormat="1" applyFont="1" applyFill="1" applyBorder="1" applyAlignment="1">
      <alignment horizontal="center" vertical="center" wrapText="1"/>
    </xf>
    <xf numFmtId="4" fontId="9" fillId="2" borderId="10" xfId="9" applyNumberFormat="1" applyFont="1" applyFill="1" applyBorder="1" applyAlignment="1">
      <alignment horizontal="center" vertical="center" wrapText="1"/>
    </xf>
    <xf numFmtId="0" fontId="9" fillId="2" borderId="4" xfId="9" applyFont="1" applyFill="1" applyBorder="1" applyAlignment="1" applyProtection="1">
      <alignment horizontal="center" vertical="center" wrapText="1"/>
      <protection locked="0"/>
    </xf>
    <xf numFmtId="0" fontId="9" fillId="2" borderId="5" xfId="9" applyFont="1" applyFill="1" applyBorder="1" applyAlignment="1" applyProtection="1">
      <alignment horizontal="center" vertical="center" wrapText="1"/>
      <protection locked="0"/>
    </xf>
    <xf numFmtId="0" fontId="9" fillId="2" borderId="6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8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9" fillId="2" borderId="9" xfId="9" applyFont="1" applyFill="1" applyBorder="1" applyAlignment="1">
      <alignment horizontal="center" vertical="center"/>
    </xf>
    <xf numFmtId="0" fontId="9" fillId="2" borderId="10" xfId="9" applyFont="1" applyFill="1" applyBorder="1" applyAlignment="1">
      <alignment horizontal="center" vertical="center"/>
    </xf>
  </cellXfs>
  <cellStyles count="2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8" xr:uid="{4386305C-B84A-48D4-8D68-FEC661429C3A}"/>
    <cellStyle name="Millares 2 2 3" xfId="23" xr:uid="{DBFCF8AE-766F-4ADB-8FDB-F71F34FCAA01}"/>
    <cellStyle name="Millares 2 3" xfId="4" xr:uid="{00000000-0005-0000-0000-000003000000}"/>
    <cellStyle name="Millares 2 3 2" xfId="19" xr:uid="{13BB5904-029D-4E87-A3F4-DE2A44DEFE42}"/>
    <cellStyle name="Millares 2 3 3" xfId="24" xr:uid="{22DBC6DC-5933-4003-BDAB-E499AD7B7AE1}"/>
    <cellStyle name="Millares 2 4" xfId="17" xr:uid="{AE2485F7-D04A-41FE-906E-320E0D535218}"/>
    <cellStyle name="Millares 2 5" xfId="22" xr:uid="{8CD6293C-C79F-465F-84AA-A99F98BE10B0}"/>
    <cellStyle name="Millares 3" xfId="5" xr:uid="{00000000-0005-0000-0000-000004000000}"/>
    <cellStyle name="Millares 3 2" xfId="20" xr:uid="{E7D3B72C-AA85-48B9-B150-C063DF5E7F1D}"/>
    <cellStyle name="Millares 3 3" xfId="25" xr:uid="{B3F8E4A0-95DE-4716-97F4-CFD539E751FE}"/>
    <cellStyle name="Moneda 2" xfId="6" xr:uid="{00000000-0005-0000-0000-000005000000}"/>
    <cellStyle name="Moneda 2 2" xfId="21" xr:uid="{5F1B7006-9128-4CAB-8C41-201DB8CDB6F6}"/>
    <cellStyle name="Moneda 2 3" xfId="26" xr:uid="{4ADC0127-E0B0-4B78-96A8-CF799D53150A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1333500</xdr:colOff>
      <xdr:row>43</xdr:row>
      <xdr:rowOff>9525</xdr:rowOff>
    </xdr:from>
    <xdr:to>
      <xdr:col>0</xdr:col>
      <xdr:colOff>2857500</xdr:colOff>
      <xdr:row>43</xdr:row>
      <xdr:rowOff>9525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B498100A-1A1E-45DA-ABEB-FFD6123426C0}"/>
            </a:ext>
          </a:extLst>
        </xdr:cNvPr>
        <xdr:cNvCxnSpPr/>
      </xdr:nvCxnSpPr>
      <xdr:spPr>
        <a:xfrm>
          <a:off x="1333500" y="7953375"/>
          <a:ext cx="15240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790575</xdr:colOff>
      <xdr:row>43</xdr:row>
      <xdr:rowOff>0</xdr:rowOff>
    </xdr:from>
    <xdr:to>
      <xdr:col>5</xdr:col>
      <xdr:colOff>219075</xdr:colOff>
      <xdr:row>43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8CB80B4-E367-40B5-BA9F-FB811E40F4FA}"/>
            </a:ext>
          </a:extLst>
        </xdr:cNvPr>
        <xdr:cNvCxnSpPr/>
      </xdr:nvCxnSpPr>
      <xdr:spPr>
        <a:xfrm>
          <a:off x="7248525" y="7943850"/>
          <a:ext cx="15240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5"/>
  <sheetViews>
    <sheetView showGridLines="0" tabSelected="1" zoomScaleNormal="100" zoomScaleSheetLayoutView="90" workbookViewId="0">
      <selection activeCell="B36" sqref="B36:G36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59.25" customHeight="1" x14ac:dyDescent="0.2">
      <c r="A1" s="30" t="s">
        <v>44</v>
      </c>
      <c r="B1" s="31"/>
      <c r="C1" s="31"/>
      <c r="D1" s="31"/>
      <c r="E1" s="31"/>
      <c r="F1" s="31"/>
      <c r="G1" s="32"/>
    </row>
    <row r="2" spans="1:7" ht="14.45" customHeight="1" x14ac:dyDescent="0.2">
      <c r="A2" s="33" t="s">
        <v>0</v>
      </c>
      <c r="B2" s="27" t="s">
        <v>1</v>
      </c>
      <c r="C2" s="28"/>
      <c r="D2" s="28"/>
      <c r="E2" s="28"/>
      <c r="F2" s="29"/>
      <c r="G2" s="25" t="s">
        <v>2</v>
      </c>
    </row>
    <row r="3" spans="1:7" ht="25.5" x14ac:dyDescent="0.2">
      <c r="A3" s="34"/>
      <c r="B3" s="7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26"/>
    </row>
    <row r="4" spans="1:7" ht="12.75" x14ac:dyDescent="0.2">
      <c r="A4" s="18"/>
      <c r="B4" s="10"/>
      <c r="C4" s="10"/>
      <c r="D4" s="10"/>
      <c r="E4" s="10"/>
      <c r="F4" s="10"/>
      <c r="G4" s="10"/>
    </row>
    <row r="5" spans="1:7" ht="12.75" x14ac:dyDescent="0.2">
      <c r="A5" s="19" t="s">
        <v>8</v>
      </c>
      <c r="B5" s="13">
        <f>+B6+B9+B18+B22+B25+B30</f>
        <v>27614505</v>
      </c>
      <c r="C5" s="13">
        <f t="shared" ref="C5:G5" si="0">+C6+C9+C18+C22+C25+C30</f>
        <v>35305364.509999998</v>
      </c>
      <c r="D5" s="13">
        <f t="shared" si="0"/>
        <v>62919869.510000005</v>
      </c>
      <c r="E5" s="13">
        <f t="shared" si="0"/>
        <v>37919982.359999999</v>
      </c>
      <c r="F5" s="13">
        <f t="shared" si="0"/>
        <v>37919982.359999999</v>
      </c>
      <c r="G5" s="13">
        <f t="shared" si="0"/>
        <v>24999887.149999999</v>
      </c>
    </row>
    <row r="6" spans="1:7" ht="12.75" x14ac:dyDescent="0.2">
      <c r="A6" s="20" t="s">
        <v>9</v>
      </c>
      <c r="B6" s="14">
        <f>SUM(B7:B8)</f>
        <v>0</v>
      </c>
      <c r="C6" s="14">
        <f>SUM(C7:C8)</f>
        <v>346804</v>
      </c>
      <c r="D6" s="14">
        <f t="shared" ref="D6:G6" si="1">SUM(D7:D8)</f>
        <v>346804</v>
      </c>
      <c r="E6" s="14">
        <f t="shared" si="1"/>
        <v>3428.96</v>
      </c>
      <c r="F6" s="14">
        <f t="shared" si="1"/>
        <v>3428.96</v>
      </c>
      <c r="G6" s="14">
        <f t="shared" si="1"/>
        <v>343375.04</v>
      </c>
    </row>
    <row r="7" spans="1:7" ht="12.75" x14ac:dyDescent="0.2">
      <c r="A7" s="21" t="s">
        <v>10</v>
      </c>
      <c r="B7" s="15">
        <v>0</v>
      </c>
      <c r="C7" s="15">
        <v>346804</v>
      </c>
      <c r="D7" s="15">
        <f>B7+C7</f>
        <v>346804</v>
      </c>
      <c r="E7" s="15">
        <v>3428.96</v>
      </c>
      <c r="F7" s="15">
        <v>3428.96</v>
      </c>
      <c r="G7" s="15">
        <f>D7-E7</f>
        <v>343375.04</v>
      </c>
    </row>
    <row r="8" spans="1:7" ht="12.75" x14ac:dyDescent="0.2">
      <c r="A8" s="21" t="s">
        <v>11</v>
      </c>
      <c r="B8" s="15">
        <v>0</v>
      </c>
      <c r="C8" s="15">
        <v>0</v>
      </c>
      <c r="D8" s="15">
        <f>B8+C8</f>
        <v>0</v>
      </c>
      <c r="E8" s="15">
        <v>0</v>
      </c>
      <c r="F8" s="15">
        <v>0</v>
      </c>
      <c r="G8" s="15">
        <f>D8-E8</f>
        <v>0</v>
      </c>
    </row>
    <row r="9" spans="1:7" ht="12.75" x14ac:dyDescent="0.2">
      <c r="A9" s="20" t="s">
        <v>12</v>
      </c>
      <c r="B9" s="14">
        <f>SUM(B10:B17)</f>
        <v>19082535.989999998</v>
      </c>
      <c r="C9" s="14">
        <f>SUM(C10:C17)</f>
        <v>26890717.039999999</v>
      </c>
      <c r="D9" s="14">
        <f t="shared" ref="D9:G9" si="2">SUM(D10:D17)</f>
        <v>45973253.030000001</v>
      </c>
      <c r="E9" s="14">
        <f t="shared" si="2"/>
        <v>29111482.260000002</v>
      </c>
      <c r="F9" s="14">
        <f t="shared" si="2"/>
        <v>29111482.260000002</v>
      </c>
      <c r="G9" s="14">
        <f t="shared" si="2"/>
        <v>16861770.77</v>
      </c>
    </row>
    <row r="10" spans="1:7" ht="12.75" x14ac:dyDescent="0.2">
      <c r="A10" s="21" t="s">
        <v>13</v>
      </c>
      <c r="B10" s="15">
        <v>17262066.25</v>
      </c>
      <c r="C10" s="15">
        <v>25038028.390000001</v>
      </c>
      <c r="D10" s="15">
        <f t="shared" ref="D10:D12" si="3">B10+C10</f>
        <v>42300094.640000001</v>
      </c>
      <c r="E10" s="15">
        <v>27288913.32</v>
      </c>
      <c r="F10" s="15">
        <v>27288913.32</v>
      </c>
      <c r="G10" s="15">
        <f t="shared" ref="G10:G12" si="4">D10-E10</f>
        <v>15011181.32</v>
      </c>
    </row>
    <row r="11" spans="1:7" ht="12.75" x14ac:dyDescent="0.2">
      <c r="A11" s="21" t="s">
        <v>14</v>
      </c>
      <c r="B11" s="15">
        <v>0</v>
      </c>
      <c r="C11" s="15">
        <v>0</v>
      </c>
      <c r="D11" s="15">
        <f t="shared" si="3"/>
        <v>0</v>
      </c>
      <c r="E11" s="15">
        <v>0</v>
      </c>
      <c r="F11" s="15">
        <v>0</v>
      </c>
      <c r="G11" s="15">
        <f t="shared" si="4"/>
        <v>0</v>
      </c>
    </row>
    <row r="12" spans="1:7" ht="12.75" x14ac:dyDescent="0.2">
      <c r="A12" s="21" t="s">
        <v>15</v>
      </c>
      <c r="B12" s="15">
        <v>1820469.74</v>
      </c>
      <c r="C12" s="15">
        <v>1852688.65</v>
      </c>
      <c r="D12" s="15">
        <f t="shared" si="3"/>
        <v>3673158.3899999997</v>
      </c>
      <c r="E12" s="15">
        <v>1822568.94</v>
      </c>
      <c r="F12" s="15">
        <v>1822568.94</v>
      </c>
      <c r="G12" s="15">
        <f t="shared" si="4"/>
        <v>1850589.4499999997</v>
      </c>
    </row>
    <row r="13" spans="1:7" ht="12.75" x14ac:dyDescent="0.2">
      <c r="A13" s="21" t="s">
        <v>16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</row>
    <row r="14" spans="1:7" ht="12.75" x14ac:dyDescent="0.2">
      <c r="A14" s="21" t="s">
        <v>17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</row>
    <row r="15" spans="1:7" ht="12.75" x14ac:dyDescent="0.2">
      <c r="A15" s="21" t="s">
        <v>18</v>
      </c>
      <c r="B15" s="15">
        <v>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</row>
    <row r="16" spans="1:7" ht="12.75" x14ac:dyDescent="0.2">
      <c r="A16" s="21" t="s">
        <v>19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</row>
    <row r="17" spans="1:7" ht="12.75" x14ac:dyDescent="0.2">
      <c r="A17" s="21" t="s">
        <v>20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</row>
    <row r="18" spans="1:7" ht="12.75" x14ac:dyDescent="0.2">
      <c r="A18" s="20" t="s">
        <v>21</v>
      </c>
      <c r="B18" s="14">
        <f>SUM(B19:B21)</f>
        <v>8531969.0099999998</v>
      </c>
      <c r="C18" s="14">
        <f>SUM(C19:C21)</f>
        <v>8067843.4699999997</v>
      </c>
      <c r="D18" s="14">
        <f t="shared" ref="D18:G18" si="5">SUM(D19:D21)</f>
        <v>16599812.48</v>
      </c>
      <c r="E18" s="14">
        <f t="shared" si="5"/>
        <v>8805071.1400000006</v>
      </c>
      <c r="F18" s="14">
        <f t="shared" si="5"/>
        <v>8805071.1400000006</v>
      </c>
      <c r="G18" s="14">
        <f t="shared" si="5"/>
        <v>7794741.3399999999</v>
      </c>
    </row>
    <row r="19" spans="1:7" ht="12.75" x14ac:dyDescent="0.2">
      <c r="A19" s="21" t="s">
        <v>22</v>
      </c>
      <c r="B19" s="15">
        <v>8531969.0099999998</v>
      </c>
      <c r="C19" s="15">
        <v>8067843.4699999997</v>
      </c>
      <c r="D19" s="15">
        <f t="shared" ref="D19" si="6">B19+C19</f>
        <v>16599812.48</v>
      </c>
      <c r="E19" s="15">
        <v>8805071.1400000006</v>
      </c>
      <c r="F19" s="15">
        <v>8805071.1400000006</v>
      </c>
      <c r="G19" s="15">
        <f t="shared" ref="G19" si="7">D19-E19</f>
        <v>7794741.3399999999</v>
      </c>
    </row>
    <row r="20" spans="1:7" ht="12.75" x14ac:dyDescent="0.2">
      <c r="A20" s="21" t="s">
        <v>23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</row>
    <row r="21" spans="1:7" ht="12.75" x14ac:dyDescent="0.2">
      <c r="A21" s="21" t="s">
        <v>24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</row>
    <row r="22" spans="1:7" ht="12.75" x14ac:dyDescent="0.2">
      <c r="A22" s="20" t="s">
        <v>25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</row>
    <row r="23" spans="1:7" ht="12.75" x14ac:dyDescent="0.2">
      <c r="A23" s="21" t="s">
        <v>26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</row>
    <row r="24" spans="1:7" ht="12.75" x14ac:dyDescent="0.2">
      <c r="A24" s="21" t="s">
        <v>27</v>
      </c>
      <c r="B24" s="15">
        <v>0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</row>
    <row r="25" spans="1:7" ht="12.75" x14ac:dyDescent="0.2">
      <c r="A25" s="20" t="s">
        <v>28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</row>
    <row r="26" spans="1:7" ht="12.75" x14ac:dyDescent="0.2">
      <c r="A26" s="21" t="s">
        <v>29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</row>
    <row r="27" spans="1:7" ht="12.75" x14ac:dyDescent="0.2">
      <c r="A27" s="21" t="s">
        <v>30</v>
      </c>
      <c r="B27" s="15">
        <v>0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</row>
    <row r="28" spans="1:7" ht="12.75" x14ac:dyDescent="0.2">
      <c r="A28" s="21" t="s">
        <v>31</v>
      </c>
      <c r="B28" s="15">
        <v>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</row>
    <row r="29" spans="1:7" ht="12.75" x14ac:dyDescent="0.2">
      <c r="A29" s="21" t="s">
        <v>32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</row>
    <row r="30" spans="1:7" ht="12.75" x14ac:dyDescent="0.2">
      <c r="A30" s="20" t="s">
        <v>33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</row>
    <row r="31" spans="1:7" ht="12.75" x14ac:dyDescent="0.2">
      <c r="A31" s="21" t="s">
        <v>34</v>
      </c>
      <c r="B31" s="15">
        <v>0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</row>
    <row r="32" spans="1:7" ht="12.75" x14ac:dyDescent="0.2">
      <c r="A32" s="11" t="s">
        <v>35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</row>
    <row r="33" spans="1:7" ht="12.75" x14ac:dyDescent="0.2">
      <c r="A33" s="11" t="s">
        <v>36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</row>
    <row r="34" spans="1:7" ht="12.75" x14ac:dyDescent="0.2">
      <c r="A34" s="11" t="s">
        <v>37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</row>
    <row r="35" spans="1:7" ht="12.75" x14ac:dyDescent="0.2">
      <c r="A35" s="22"/>
      <c r="B35" s="16"/>
      <c r="C35" s="16"/>
      <c r="D35" s="16"/>
      <c r="E35" s="16"/>
      <c r="F35" s="16"/>
      <c r="G35" s="16"/>
    </row>
    <row r="36" spans="1:7" ht="12.75" x14ac:dyDescent="0.2">
      <c r="A36" s="23" t="s">
        <v>38</v>
      </c>
      <c r="B36" s="17">
        <f t="shared" ref="B36:G36" si="8">+B5+B32+B33+B34</f>
        <v>27614505</v>
      </c>
      <c r="C36" s="17">
        <f t="shared" si="8"/>
        <v>35305364.509999998</v>
      </c>
      <c r="D36" s="17">
        <f t="shared" si="8"/>
        <v>62919869.510000005</v>
      </c>
      <c r="E36" s="17">
        <f t="shared" si="8"/>
        <v>37919982.359999999</v>
      </c>
      <c r="F36" s="17">
        <f t="shared" si="8"/>
        <v>37919982.359999999</v>
      </c>
      <c r="G36" s="17">
        <f t="shared" si="8"/>
        <v>24999887.149999999</v>
      </c>
    </row>
    <row r="37" spans="1:7" ht="12.75" x14ac:dyDescent="0.2">
      <c r="A37" s="3"/>
      <c r="B37" s="3"/>
      <c r="C37" s="3"/>
      <c r="D37" s="3"/>
      <c r="E37" s="4"/>
      <c r="F37" s="4"/>
      <c r="G37" s="4"/>
    </row>
    <row r="38" spans="1:7" ht="12.75" x14ac:dyDescent="0.2">
      <c r="A38" s="12" t="s">
        <v>39</v>
      </c>
      <c r="B38" s="3"/>
      <c r="C38" s="3"/>
      <c r="D38" s="3"/>
      <c r="E38" s="4"/>
      <c r="F38" s="4"/>
      <c r="G38" s="4"/>
    </row>
    <row r="43" spans="1:7" ht="12.75" x14ac:dyDescent="0.2">
      <c r="A43" s="3"/>
      <c r="B43" s="3"/>
      <c r="C43" s="3"/>
      <c r="D43" s="3"/>
      <c r="E43" s="4"/>
      <c r="F43" s="4"/>
    </row>
    <row r="44" spans="1:7" ht="12.75" x14ac:dyDescent="0.2">
      <c r="A44" s="5" t="s">
        <v>40</v>
      </c>
      <c r="B44" s="6"/>
      <c r="C44" s="6"/>
      <c r="D44" s="24" t="s">
        <v>41</v>
      </c>
      <c r="E44" s="24"/>
      <c r="F44" s="24"/>
    </row>
    <row r="45" spans="1:7" ht="12.75" x14ac:dyDescent="0.2">
      <c r="A45" s="5" t="s">
        <v>42</v>
      </c>
      <c r="B45" s="6"/>
      <c r="C45" s="6"/>
      <c r="D45" s="24" t="s">
        <v>43</v>
      </c>
      <c r="E45" s="24"/>
      <c r="F45" s="24"/>
    </row>
  </sheetData>
  <sheetProtection formatCells="0" formatColumns="0" formatRows="0" autoFilter="0"/>
  <protectedRanges>
    <protectedRange sqref="A37:G42 A46:G65522 G43:G45" name="Rango1"/>
    <protectedRange sqref="B30:G30 A13:G17 A20:G21 A23:G24 B22:G22 A26:G29 B25:G25 A31:G31 A7:A8 A35:G35 B32:G34 A10:A12 A19" name="Rango1_3"/>
    <protectedRange sqref="B4:G4" name="Rango1_2_2"/>
    <protectedRange sqref="A36" name="Rango1_1_2"/>
    <protectedRange sqref="A43:F45" name="Rango1_1"/>
    <protectedRange sqref="B6:G8" name="Rango1_3_1"/>
    <protectedRange sqref="B5:G5" name="Rango1_2_2_1"/>
    <protectedRange sqref="B9:G12" name="Rango1_3_3"/>
    <protectedRange sqref="B18:G19" name="Rango1_3_4"/>
    <protectedRange sqref="B36:G36" name="Rango1_1_2_1"/>
  </protectedRanges>
  <mergeCells count="6">
    <mergeCell ref="D45:F45"/>
    <mergeCell ref="G2:G3"/>
    <mergeCell ref="B2:F2"/>
    <mergeCell ref="A1:G1"/>
    <mergeCell ref="A2:A3"/>
    <mergeCell ref="D44:F44"/>
  </mergeCells>
  <pageMargins left="0.70866141732283472" right="0.70866141732283472" top="0.74803149606299213" bottom="0.74803149606299213" header="0.31496062992125984" footer="0.31496062992125984"/>
  <pageSetup scale="7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clara vanesa</cp:lastModifiedBy>
  <cp:revision/>
  <cp:lastPrinted>2025-04-08T17:37:26Z</cp:lastPrinted>
  <dcterms:created xsi:type="dcterms:W3CDTF">2012-12-11T21:13:37Z</dcterms:created>
  <dcterms:modified xsi:type="dcterms:W3CDTF">2025-10-09T14:48:16Z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