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AA92AF2A-77FC-4116-8331-A6CBD72D2FA6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47" i="2" l="1"/>
  <c r="E59" i="2" s="1"/>
  <c r="F47" i="2"/>
  <c r="F59" i="2" s="1"/>
  <c r="E79" i="2"/>
  <c r="F81" i="2"/>
  <c r="E81" i="2" l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<sst xmlns="http://schemas.openxmlformats.org/spreadsheetml/2006/main" count="305" uniqueCount="250">
  <si>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</si>
  <si>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</si>
  <si>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</si>
  <si>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</si>
  <si>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</si>
  <si>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</si>
  <si>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</si>
  <si>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</si>
  <si>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</si>
  <si>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</si>
  <si>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</si>
  <si>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</si>
  <si>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</si>
  <si>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</si>
  <si>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</si>
  <si>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</si>
  <si>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</si>
  <si>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</si>
  <si>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</si>
  <si>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</si>
  <si>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</si>
  <si>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</si>
  <si>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</si>
  <si>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</si>
  <si>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</si>
  <si>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</si>
  <si>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</si>
  <si>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</si>
  <si>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</si>
  <si>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</si>
  <si>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</si>
  <si>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</si>
  <si>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</si>
  <si>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</si>
  <si>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</si>
  <si>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</si>
  <si>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</si>
  <si>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</si>
  <si>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</si>
  <si>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</si>
  <si>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</si>
  <si>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</si>
  <si>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</si>
  <si>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</si>
  <si>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</si>
  <si>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</si>
  <si>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</si>
  <si>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</si>
  <si>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</si>
  <si>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</si>
  <si>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</si>
  <si>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</si>
  <si>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</si>
  <si>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</si>
  <si>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</si>
  <si>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</si>
  <si>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</si>
  <si>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</si>
  <si>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</si>
  <si>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</si>
  <si>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</si>
  <si>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</si>
  <si>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</si>
  <si>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</si>
  <si>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</si>
  <si>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</si>
  <si>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</si>
  <si>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</si>
  <si>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</si>
  <si>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</si>
  <si>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</si>
  <si>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</si>
  <si>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</si>
  <si>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</si>
  <si>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</si>
  <si>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</si>
  <si>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</si>
  <si>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</si>
  <si>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</si>
  <si>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</si>
  <si>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</si>
  <si>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</si>
  <si>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</si>
  <si>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</si>
  <si>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</si>
  <si>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</si>
  <si>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</si>
  <si>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</si>
  <si>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</si>
  <si>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</si>
  <si>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</si>
  <si>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</si>
  <si>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</si>
  <si>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</si>
  <si>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</si>
  <si>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</si>
  <si>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</si>
  <si>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</si>
  <si>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</si>
  <si>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</si>
  <si>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</si>
  <si>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</si>
  <si>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</si>
  <si>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</si>
  <si>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</si>
  <si>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</si>
  <si>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</si>
  <si>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</si>
  <si>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</si>
  <si>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</si>
  <si>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</si>
  <si>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</si>
  <si>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</si>
  <si>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</si>
  <si>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</si>
  <si>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</si>
  <si>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</si>
  <si>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</si>
  <si>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</si>
  <si>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</si>
  <si>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</si>
  <si>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</si>
  <si>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</si>
  <si>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</si>
  <si>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</si>
  <si>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</si>
  <si>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</si>
  <si>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</si>
  <si>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</si>
  <si>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</si>
  <si>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</si>
  <si>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</si>
  <si>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</si>
  <si>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</si>
  <si>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</si>
  <si>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</si>
  <si>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</si>
  <si>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</si>
  <si>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</si>
  <si>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</si>
  <si>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</si>
  <si>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</si>
  <si>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</si>
  <si>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</si>
  <si>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</si>
  <si>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</si>
  <si>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</si>
  <si>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</si>
  <si>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</si>
  <si>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</si>
  <si>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</si>
  <si>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</si>
  <si>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</si>
  <si>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</si>
  <si>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</si>
  <si>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</si>
  <si>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</si>
  <si>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</si>
  <si>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</si>
  <si>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</si>
  <si>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</si>
  <si>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</si>
  <si>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</si>
  <si>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</si>
  <si>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</si>
  <si>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</si>
  <si>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</si>
  <si>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</si>
  <si>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</si>
  <si>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</si>
  <si>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</si>
  <si>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</si>
  <si>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</si>
  <si>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</si>
  <si>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</si>
  <si>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</si>
  <si>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</si>
  <si>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</si>
  <si>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</si>
  <si>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</si>
  <si>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</si>
  <si>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</si>
  <si>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</si>
  <si>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</si>
  <si>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</si>
  <si>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</si>
  <si>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</si>
  <si>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</si>
  <si>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</si>
  <si>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</si>
  <si>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</si>
  <si>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</si>
  <si>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</si>
  <si>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</si>
  <si>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</si>
  <si>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</si>
  <si>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</si>
  <si>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</si>
  <si>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</si>
  <si>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</si>
  <si>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</si>
  <si>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</si>
  <si>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</si>
  <si>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</si>
  <si>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</si>
  <si>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</si>
  <si>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</si>
  <si>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</si>
  <si>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</si>
  <si>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</si>
  <si>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</si>
  <si>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</si>
  <si>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</si>
  <si>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</si>
  <si>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</si>
  <si>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</si>
  <si>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</si>
  <si>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</si>
  <si>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</si>
  <si>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</si>
  <si>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</si>
  <si>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</si>
  <si>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</si>
  <si>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</si>
  <si>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</si>
  <si>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</si>
  <si>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</si>
  <si>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</si>
  <si>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</si>
  <si>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</si>
  <si>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</si>
  <si>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</si>
  <si>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</si>
  <si>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</si>
  <si>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</si>
  <si>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</si>
  <si>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</si>
  <si>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</si>
  <si>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</si>
  <si>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</si>
  <si>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</si>
  <si>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</si>
  <si>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</si>
  <si>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</si>
  <si>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</si>
  <si>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</si>
  <si>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</si>
  <si>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</si>
  <si>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Al 31 de Diciembre de 2024 y al 30 de Septiembre de 2025 (b)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</si>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</sst>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0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abSelected="1" zoomScale="75" zoomScaleNormal="75" workbookViewId="0">
      <selection activeCell="D63" sqref="D6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85" t="s">
        <v>0</v>
      </c>
      <c r="B1" s="86"/>
      <c r="C1" s="86"/>
      <c r="D1" s="86"/>
      <c r="E1" s="86"/>
      <c r="F1" s="87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60">
        <f>SUM(B10:B16)</f>
        <v>15775971.289999999</v>
      </c>
      <c r="C9" s="60">
        <f>SUM(C10:C16)</f>
        <v>13073182.199999999</v>
      </c>
      <c r="D9" s="19" t="s">
        <v>12</v>
      </c>
      <c r="E9" s="20">
        <f>SUM(E10:E18)</f>
        <v>474696.18000000005</v>
      </c>
      <c r="F9" s="20">
        <f>SUM(F10:F18)</f>
        <v>2990303.16</v>
      </c>
    </row>
    <row r="10" spans="1:6" x14ac:dyDescent="0.25">
      <c r="A10" s="21" t="s">
        <v>13</v>
      </c>
      <c r="B10" s="75">
        <v>0</v>
      </c>
      <c r="C10" s="75">
        <v>0</v>
      </c>
      <c r="D10" s="21" t="s">
        <v>14</v>
      </c>
      <c r="E10" s="78">
        <v>49617.14</v>
      </c>
      <c r="F10" s="78">
        <v>49617.14</v>
      </c>
    </row>
    <row r="11" spans="1:6" x14ac:dyDescent="0.25">
      <c r="A11" s="21" t="s">
        <v>15</v>
      </c>
      <c r="B11" s="75">
        <v>15775971.289999999</v>
      </c>
      <c r="C11" s="75">
        <v>13073182.199999999</v>
      </c>
      <c r="D11" s="21" t="s">
        <v>16</v>
      </c>
      <c r="E11" s="78">
        <v>0</v>
      </c>
      <c r="F11" s="78">
        <v>968045.26</v>
      </c>
    </row>
    <row r="12" spans="1:6" x14ac:dyDescent="0.25">
      <c r="A12" s="21" t="s">
        <v>17</v>
      </c>
      <c r="B12" s="75">
        <v>0</v>
      </c>
      <c r="C12" s="75">
        <v>0</v>
      </c>
      <c r="D12" s="21" t="s">
        <v>18</v>
      </c>
      <c r="E12" s="78">
        <v>0</v>
      </c>
      <c r="F12" s="78">
        <v>0</v>
      </c>
    </row>
    <row r="13" spans="1:6" x14ac:dyDescent="0.25">
      <c r="A13" s="21" t="s">
        <v>19</v>
      </c>
      <c r="B13" s="75">
        <v>0</v>
      </c>
      <c r="C13" s="75">
        <v>0</v>
      </c>
      <c r="D13" s="21" t="s">
        <v>20</v>
      </c>
      <c r="E13" s="78">
        <v>0</v>
      </c>
      <c r="F13" s="78">
        <v>0</v>
      </c>
    </row>
    <row r="14" spans="1:6" x14ac:dyDescent="0.25">
      <c r="A14" s="21" t="s">
        <v>21</v>
      </c>
      <c r="B14" s="75">
        <v>0</v>
      </c>
      <c r="C14" s="75">
        <v>0</v>
      </c>
      <c r="D14" s="21" t="s">
        <v>22</v>
      </c>
      <c r="E14" s="78">
        <v>0</v>
      </c>
      <c r="F14" s="78">
        <v>0</v>
      </c>
    </row>
    <row r="15" spans="1:6" x14ac:dyDescent="0.25">
      <c r="A15" s="21" t="s">
        <v>23</v>
      </c>
      <c r="B15" s="75">
        <v>0</v>
      </c>
      <c r="C15" s="75">
        <v>0</v>
      </c>
      <c r="D15" s="21" t="s">
        <v>24</v>
      </c>
      <c r="E15" s="78">
        <v>0</v>
      </c>
      <c r="F15" s="78">
        <v>0</v>
      </c>
    </row>
    <row r="16" spans="1:6" x14ac:dyDescent="0.25">
      <c r="A16" s="21" t="s">
        <v>25</v>
      </c>
      <c r="B16" s="75">
        <v>0</v>
      </c>
      <c r="C16" s="75">
        <v>0</v>
      </c>
      <c r="D16" s="21" t="s">
        <v>26</v>
      </c>
      <c r="E16" s="78">
        <v>424389.59</v>
      </c>
      <c r="F16" s="78">
        <v>948917.89</v>
      </c>
    </row>
    <row r="17" spans="1:6" x14ac:dyDescent="0.25">
      <c r="A17" s="19" t="s">
        <v>27</v>
      </c>
      <c r="B17" s="60">
        <f>SUM(B18:B24)</f>
        <v>13212798.09</v>
      </c>
      <c r="C17" s="60">
        <f>SUM(C18:C24)</f>
        <v>23288904.690000001</v>
      </c>
      <c r="D17" s="21" t="s">
        <v>28</v>
      </c>
      <c r="E17" s="78">
        <v>0</v>
      </c>
      <c r="F17" s="78">
        <v>0</v>
      </c>
    </row>
    <row r="18" spans="1:6" x14ac:dyDescent="0.25">
      <c r="A18" s="21" t="s">
        <v>29</v>
      </c>
      <c r="B18" s="76">
        <v>13158577.949999999</v>
      </c>
      <c r="C18" s="76">
        <v>23288428.550000001</v>
      </c>
      <c r="D18" s="21" t="s">
        <v>30</v>
      </c>
      <c r="E18" s="78">
        <v>689.45</v>
      </c>
      <c r="F18" s="78">
        <v>1023722.87</v>
      </c>
    </row>
    <row r="19" spans="1:6" x14ac:dyDescent="0.25">
      <c r="A19" s="21" t="s">
        <v>31</v>
      </c>
      <c r="B19" s="76">
        <v>0</v>
      </c>
      <c r="C19" s="76">
        <v>0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76">
        <v>44220.14</v>
      </c>
      <c r="C20" s="76">
        <v>476.14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76">
        <v>0</v>
      </c>
      <c r="C21" s="76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76">
        <v>10000</v>
      </c>
      <c r="C22" s="76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76">
        <v>0</v>
      </c>
      <c r="C23" s="76">
        <v>0</v>
      </c>
      <c r="D23" s="19" t="s">
        <v>40</v>
      </c>
      <c r="E23" s="20">
        <f>E24+E25</f>
        <v>0</v>
      </c>
      <c r="F23" s="20">
        <f>F24+F25</f>
        <v>0</v>
      </c>
    </row>
    <row r="24" spans="1:6" x14ac:dyDescent="0.25">
      <c r="A24" s="21" t="s">
        <v>41</v>
      </c>
      <c r="B24" s="76">
        <v>0</v>
      </c>
      <c r="C24" s="76">
        <v>0</v>
      </c>
      <c r="D24" s="21" t="s">
        <v>42</v>
      </c>
      <c r="E24" s="20">
        <v>0</v>
      </c>
      <c r="F24" s="20">
        <v>0</v>
      </c>
    </row>
    <row r="25" spans="1:6" x14ac:dyDescent="0.25">
      <c r="A25" s="19" t="s">
        <v>43</v>
      </c>
      <c r="B25" s="20">
        <f>SUM(B26:B30)</f>
        <v>0</v>
      </c>
      <c r="C25" s="20">
        <f>SUM(C26:C30)</f>
        <v>0</v>
      </c>
      <c r="D25" s="21" t="s">
        <v>44</v>
      </c>
      <c r="E25" s="20">
        <v>0</v>
      </c>
      <c r="F25" s="20">
        <v>0</v>
      </c>
    </row>
    <row r="26" spans="1:6" x14ac:dyDescent="0.25">
      <c r="A26" s="21" t="s">
        <v>45</v>
      </c>
      <c r="B26" s="20">
        <v>0</v>
      </c>
      <c r="C26" s="20">
        <v>0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20">
        <v>0</v>
      </c>
      <c r="C27" s="20">
        <v>0</v>
      </c>
      <c r="D27" s="19" t="s">
        <v>48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49</v>
      </c>
      <c r="B28" s="20">
        <v>0</v>
      </c>
      <c r="C28" s="20">
        <v>0</v>
      </c>
      <c r="D28" s="21" t="s">
        <v>50</v>
      </c>
      <c r="E28" s="20">
        <v>0</v>
      </c>
      <c r="F28" s="20">
        <v>0</v>
      </c>
    </row>
    <row r="29" spans="1:6" x14ac:dyDescent="0.25">
      <c r="A29" s="21" t="s">
        <v>51</v>
      </c>
      <c r="B29" s="20">
        <v>0</v>
      </c>
      <c r="C29" s="20">
        <v>0</v>
      </c>
      <c r="D29" s="21" t="s">
        <v>52</v>
      </c>
      <c r="E29" s="20">
        <v>0</v>
      </c>
      <c r="F29" s="20">
        <v>0</v>
      </c>
    </row>
    <row r="30" spans="1:6" x14ac:dyDescent="0.25">
      <c r="A30" s="21" t="s">
        <v>53</v>
      </c>
      <c r="B30" s="20">
        <v>0</v>
      </c>
      <c r="C30" s="20">
        <v>0</v>
      </c>
      <c r="D30" s="21" t="s">
        <v>54</v>
      </c>
      <c r="E30" s="20">
        <v>0</v>
      </c>
      <c r="F30" s="20">
        <v>0</v>
      </c>
    </row>
    <row r="31" spans="1:6" x14ac:dyDescent="0.25">
      <c r="A31" s="19" t="s">
        <v>55</v>
      </c>
      <c r="B31" s="20">
        <f>SUM(B32:B36)</f>
        <v>0</v>
      </c>
      <c r="C31" s="20">
        <f>SUM(C32:C36)</f>
        <v>0</v>
      </c>
      <c r="D31" s="19" t="s">
        <v>56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74">
        <v>0</v>
      </c>
      <c r="F32" s="74">
        <v>0</v>
      </c>
    </row>
    <row r="33" spans="1:6" ht="14.45" customHeight="1" x14ac:dyDescent="0.25">
      <c r="A33" s="21" t="s">
        <v>59</v>
      </c>
      <c r="B33" s="20">
        <v>0</v>
      </c>
      <c r="C33" s="20">
        <v>0</v>
      </c>
      <c r="D33" s="21" t="s">
        <v>60</v>
      </c>
      <c r="E33" s="20">
        <v>0</v>
      </c>
      <c r="F33" s="20">
        <v>0</v>
      </c>
    </row>
    <row r="34" spans="1:6" ht="14.45" customHeight="1" x14ac:dyDescent="0.25">
      <c r="A34" s="21" t="s">
        <v>61</v>
      </c>
      <c r="B34" s="20">
        <v>0</v>
      </c>
      <c r="C34" s="20">
        <v>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0</v>
      </c>
      <c r="C35" s="20">
        <v>0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0</v>
      </c>
      <c r="C38" s="20">
        <f>SUM(C39:C40)</f>
        <v>0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0</v>
      </c>
      <c r="C39" s="20">
        <v>0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241.79</v>
      </c>
      <c r="F42" s="20">
        <f>SUM(F43:F45)</f>
        <v>2024.19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79">
        <v>241.79</v>
      </c>
      <c r="F43" s="79">
        <v>2024.19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82">
        <f>B9+B17+B25+B31+B37+B38+B41</f>
        <v>28988769.379999999</v>
      </c>
      <c r="C47" s="82">
        <f>C9+C17+C25+C31+C37+C38+C41</f>
        <v>36362086.890000001</v>
      </c>
      <c r="D47" s="2" t="s">
        <v>86</v>
      </c>
      <c r="E47" s="82">
        <f>E9+E19+E23+E26+E27+E31+E38+E42</f>
        <v>474937.97000000003</v>
      </c>
      <c r="F47" s="82">
        <f>F9+F19+F23+F26+F27+F31+F38+F42</f>
        <v>2992327.35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77">
        <v>0</v>
      </c>
      <c r="C50" s="77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77">
        <v>0</v>
      </c>
      <c r="C51" s="77">
        <v>0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77">
        <v>76349406.209999993</v>
      </c>
      <c r="C52" s="77">
        <v>76349406.209999993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77">
        <v>30354923.82</v>
      </c>
      <c r="C53" s="77">
        <v>21768535.859999999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77">
        <v>0</v>
      </c>
      <c r="C54" s="77">
        <v>0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77">
        <v>-6288140</v>
      </c>
      <c r="C55" s="77">
        <v>-6478615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77">
        <v>0</v>
      </c>
      <c r="C56" s="77">
        <v>0</v>
      </c>
      <c r="D56" s="18"/>
      <c r="E56" s="22"/>
      <c r="F56" s="22"/>
    </row>
    <row r="57" spans="1:6" x14ac:dyDescent="0.25">
      <c r="A57" s="19" t="s">
        <v>102</v>
      </c>
      <c r="B57" s="77">
        <v>0</v>
      </c>
      <c r="C57" s="7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77">
        <v>0</v>
      </c>
      <c r="C58" s="77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82">
        <f>E47+E57</f>
        <v>474937.97000000003</v>
      </c>
      <c r="F59" s="82">
        <f>F47+F57</f>
        <v>2992327.35</v>
      </c>
    </row>
    <row r="60" spans="1:6" x14ac:dyDescent="0.25">
      <c r="A60" s="3" t="s">
        <v>106</v>
      </c>
      <c r="B60" s="82">
        <f>SUM(B50:B58)</f>
        <v>100416190.03</v>
      </c>
      <c r="C60" s="82">
        <f>SUM(C50:C58)</f>
        <v>91639327.069999993</v>
      </c>
      <c r="D60" s="18"/>
      <c r="E60" s="22"/>
      <c r="F60" s="22"/>
    </row>
    <row r="61" spans="1:6" x14ac:dyDescent="0.25">
      <c r="A61" s="18"/>
      <c r="B61" s="83"/>
      <c r="C61" s="83"/>
      <c r="D61" s="24" t="s">
        <v>107</v>
      </c>
      <c r="E61" s="22"/>
      <c r="F61" s="22"/>
    </row>
    <row r="62" spans="1:6" x14ac:dyDescent="0.25">
      <c r="A62" s="3" t="s">
        <v>108</v>
      </c>
      <c r="B62" s="82">
        <f>SUM(B47+B60)</f>
        <v>129404959.41</v>
      </c>
      <c r="C62" s="82">
        <f>SUM(C47+C60)</f>
        <v>128001413.95999999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60">
        <f>SUM(E64:E66)</f>
        <v>95844552.819999993</v>
      </c>
      <c r="F63" s="60">
        <f>SUM(F64:F66)</f>
        <v>93858535.760000005</v>
      </c>
    </row>
    <row r="64" spans="1:6" x14ac:dyDescent="0.25">
      <c r="A64" s="18"/>
      <c r="B64" s="18"/>
      <c r="C64" s="18"/>
      <c r="D64" s="19" t="s">
        <v>110</v>
      </c>
      <c r="E64" s="80">
        <v>95835064.819999993</v>
      </c>
      <c r="F64" s="80">
        <v>93849047.760000005</v>
      </c>
    </row>
    <row r="65" spans="1:6" x14ac:dyDescent="0.25">
      <c r="A65" s="18"/>
      <c r="B65" s="18"/>
      <c r="C65" s="18"/>
      <c r="D65" s="23" t="s">
        <v>111</v>
      </c>
      <c r="E65" s="80">
        <v>9488</v>
      </c>
      <c r="F65" s="80">
        <v>9488</v>
      </c>
    </row>
    <row r="66" spans="1:6" x14ac:dyDescent="0.25">
      <c r="A66" s="18"/>
      <c r="B66" s="18"/>
      <c r="C66" s="18"/>
      <c r="D66" s="19" t="s">
        <v>112</v>
      </c>
      <c r="E66" s="80">
        <v>0</v>
      </c>
      <c r="F66" s="8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60">
        <f>SUM(E69:E73)</f>
        <v>33085468.370000001</v>
      </c>
      <c r="F68" s="60">
        <f>SUM(F69:F73)</f>
        <v>31150550.68</v>
      </c>
    </row>
    <row r="69" spans="1:6" x14ac:dyDescent="0.25">
      <c r="A69" s="26"/>
      <c r="B69" s="18"/>
      <c r="C69" s="18"/>
      <c r="D69" s="19" t="s">
        <v>114</v>
      </c>
      <c r="E69" s="81">
        <v>11815588.210000001</v>
      </c>
      <c r="F69" s="81">
        <v>6950377.75</v>
      </c>
    </row>
    <row r="70" spans="1:6" x14ac:dyDescent="0.25">
      <c r="A70" s="26"/>
      <c r="B70" s="18"/>
      <c r="C70" s="18"/>
      <c r="D70" s="19" t="s">
        <v>115</v>
      </c>
      <c r="E70" s="81">
        <v>21269880.16</v>
      </c>
      <c r="F70" s="81">
        <v>24200172.93</v>
      </c>
    </row>
    <row r="71" spans="1:6" x14ac:dyDescent="0.25">
      <c r="A71" s="26"/>
      <c r="B71" s="18"/>
      <c r="C71" s="18"/>
      <c r="D71" s="19" t="s">
        <v>116</v>
      </c>
      <c r="E71" s="74">
        <v>0</v>
      </c>
      <c r="F71" s="74">
        <v>0</v>
      </c>
    </row>
    <row r="72" spans="1:6" x14ac:dyDescent="0.25">
      <c r="A72" s="26"/>
      <c r="B72" s="18"/>
      <c r="C72" s="18"/>
      <c r="D72" s="19" t="s">
        <v>117</v>
      </c>
      <c r="E72" s="74">
        <v>0</v>
      </c>
      <c r="F72" s="74">
        <v>0</v>
      </c>
    </row>
    <row r="73" spans="1:6" x14ac:dyDescent="0.25">
      <c r="A73" s="26"/>
      <c r="B73" s="18"/>
      <c r="C73" s="18"/>
      <c r="D73" s="19" t="s">
        <v>118</v>
      </c>
      <c r="E73" s="74">
        <v>0</v>
      </c>
      <c r="F73" s="74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82">
        <f>E63+E68+E75</f>
        <v>128930021.19</v>
      </c>
      <c r="F79" s="82">
        <f>F63+F68+F75</f>
        <v>125009086.44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82">
        <f>E59+E79</f>
        <v>129404959.16</v>
      </c>
      <c r="F81" s="82">
        <f>F59+F79</f>
        <v>128001413.78999999</v>
      </c>
    </row>
    <row r="82" spans="1:6" x14ac:dyDescent="0.25">
      <c r="A82" s="27"/>
      <c r="B82" s="28"/>
      <c r="C82" s="28"/>
      <c r="D82" s="28"/>
      <c r="E82" s="29"/>
      <c r="F82" s="29"/>
    </row>
    <row r="84" spans="1:6" x14ac:dyDescent="0.25">
      <c r="A84" s="84" t="s">
        <v>249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7 B17:C17 B25:C30 B59:C62 E19:F31 E33:F42 E44:F63 E67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1" t="s">
        <v>136</v>
      </c>
      <c r="B1" s="91"/>
      <c r="C1" s="91"/>
      <c r="D1" s="91"/>
      <c r="E1" s="91"/>
      <c r="F1" s="91"/>
      <c r="G1" s="91"/>
    </row>
    <row r="2" spans="1:7" x14ac:dyDescent="0.25">
      <c r="A2" s="63" t="str">
        <f>'Formato 1'!A2</f>
        <v>INSTITUTO TECNOLOGICO SUPERIOR DE GUANAJUATO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89" t="s">
        <v>162</v>
      </c>
      <c r="B6" s="9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83.25" customHeight="1" x14ac:dyDescent="0.25">
      <c r="A7" s="90"/>
      <c r="B7" s="43" t="s">
        <v>216</v>
      </c>
      <c r="C7" s="90"/>
      <c r="D7" s="90"/>
      <c r="E7" s="90"/>
      <c r="F7" s="90"/>
      <c r="G7" s="90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2" t="s">
        <v>148</v>
      </c>
      <c r="B1" s="92"/>
      <c r="C1" s="92"/>
      <c r="D1" s="92"/>
      <c r="E1" s="92"/>
      <c r="F1" s="92"/>
      <c r="G1" s="92"/>
    </row>
    <row r="2" spans="1:7" x14ac:dyDescent="0.25">
      <c r="A2" s="63" t="str">
        <f>'Formato 1'!A2</f>
        <v>INSTITUTO TECNOLOGICO SUPERIOR DE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93" t="s">
        <v>227</v>
      </c>
      <c r="B6" s="9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57.75" customHeight="1" x14ac:dyDescent="0.25">
      <c r="A7" s="94"/>
      <c r="B7" s="10" t="s">
        <v>216</v>
      </c>
      <c r="C7" s="90"/>
      <c r="D7" s="90"/>
      <c r="E7" s="90"/>
      <c r="F7" s="90"/>
      <c r="G7" s="90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2" t="s">
        <v>160</v>
      </c>
      <c r="B1" s="92"/>
      <c r="C1" s="92"/>
      <c r="D1" s="92"/>
      <c r="E1" s="92"/>
      <c r="F1" s="92"/>
      <c r="G1" s="92"/>
    </row>
    <row r="2" spans="1:7" x14ac:dyDescent="0.25">
      <c r="A2" s="63" t="str">
        <f>'Formato 1'!A2</f>
        <v>INSTITUTO TECNOLOGICO SUPERIOR DE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96" t="s">
        <v>162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9">
        <f>+F5+1</f>
        <v>2022</v>
      </c>
    </row>
    <row r="6" spans="1:7" ht="32.25" x14ac:dyDescent="0.25">
      <c r="A6" s="88"/>
      <c r="B6" s="98"/>
      <c r="C6" s="98"/>
      <c r="D6" s="98"/>
      <c r="E6" s="98"/>
      <c r="F6" s="98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5" t="s">
        <v>243</v>
      </c>
      <c r="B39" s="95"/>
      <c r="C39" s="95"/>
      <c r="D39" s="95"/>
      <c r="E39" s="95"/>
      <c r="F39" s="95"/>
      <c r="G39" s="95"/>
    </row>
    <row r="40" spans="1:7" x14ac:dyDescent="0.25">
      <c r="A40" s="95" t="s">
        <v>244</v>
      </c>
      <c r="B40" s="95"/>
      <c r="C40" s="95"/>
      <c r="D40" s="95"/>
      <c r="E40" s="95"/>
      <c r="F40" s="95"/>
      <c r="G40" s="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2" t="s">
        <v>167</v>
      </c>
      <c r="B1" s="92"/>
      <c r="C1" s="92"/>
      <c r="D1" s="92"/>
      <c r="E1" s="92"/>
      <c r="F1" s="92"/>
      <c r="G1" s="92"/>
    </row>
    <row r="2" spans="1:7" x14ac:dyDescent="0.25">
      <c r="A2" s="63" t="str">
        <f>'Formato 1'!A2</f>
        <v>INSTITUTO TECNOLOGICO SUPERIOR DE GUANAJUATO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99" t="s">
        <v>227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9">
        <v>2022</v>
      </c>
    </row>
    <row r="6" spans="1:7" ht="48.75" customHeight="1" x14ac:dyDescent="0.25">
      <c r="A6" s="100"/>
      <c r="B6" s="98"/>
      <c r="C6" s="98"/>
      <c r="D6" s="98"/>
      <c r="E6" s="98"/>
      <c r="F6" s="98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5" t="s">
        <v>243</v>
      </c>
      <c r="B32" s="95"/>
      <c r="C32" s="95"/>
      <c r="D32" s="95"/>
      <c r="E32" s="95"/>
      <c r="F32" s="95"/>
      <c r="G32" s="95"/>
    </row>
    <row r="33" spans="1:7" x14ac:dyDescent="0.25">
      <c r="A33" s="95" t="s">
        <v>244</v>
      </c>
      <c r="B33" s="95"/>
      <c r="C33" s="95"/>
      <c r="D33" s="95"/>
      <c r="E33" s="95"/>
      <c r="F33" s="95"/>
      <c r="G33" s="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1" t="s">
        <v>169</v>
      </c>
      <c r="B1" s="101"/>
      <c r="C1" s="101"/>
      <c r="D1" s="101"/>
      <c r="E1" s="101"/>
      <c r="F1" s="101"/>
    </row>
    <row r="2" spans="1:6" ht="20.100000000000001" customHeight="1" x14ac:dyDescent="0.25">
      <c r="A2" s="49" t="str">
        <f>'Formato 1'!A2</f>
        <v>INSTITUTO TECNOLOGICO SUPERIOR DE GUANAJUATO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