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FCC6A8FC-9546-4799-AB9E-C4E51B909A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<sst xmlns="http://schemas.openxmlformats.org/spreadsheetml/2006/main" count="66" uniqueCount="65">
  <si>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</si>
  <si>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</si>
  <si>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</si>
  <si>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</si>
  <si>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</si>
  <si>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</si>
  <si>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</si>
  <si>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</si>
  <si>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</si>
  <si>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</si>
  <si>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</si>
  <si>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</si>
  <si>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</si>
  <si>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</si>
  <si>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</si>
  <si>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</si>
  <si>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</si>
  <si>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</si>
  <si>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</si>
  <si>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</si>
  <si>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</si>
  <si>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</si>
  <si>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</si>
  <si>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</si>
  <si>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</si>
  <si>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</si>
  <si>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</si>
  <si>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</si>
  <si>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</si>
  <si>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</si>
  <si>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</si>
  <si>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</si>
  <si>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</si>
  <si>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</si>
  <si>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</si>
  <si>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</si>
  <si>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</si>
  <si>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</si>
  <si>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</si>
  <si>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</si>
  <si>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</si>
  <si>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</si>
  <si>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</si>
  <si>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</si>
  <si>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</si>
  <si>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</si>
  <si>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</si>
  <si>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</si>
  <si>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</si>
  <si>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</si>
  <si>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</si>
  <si>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</si>
  <si>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</si>
  <si>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</si>
  <si>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</si>
  <si>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</si>
  <si>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</si>
  <si>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</si>
  <si>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</si>
  <si>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</si>
  <si>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TECNOLOGICO SUPERIOR DE GUANAJUATO
Estado de Situación Financiera
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</si>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</sst>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8" applyFont="1" applyAlignment="1" applyProtection="1">
      <alignment horizontal="left" vertical="top" inden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16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3" fillId="0" borderId="4" xfId="16" applyNumberFormat="1" applyFont="1" applyFill="1" applyBorder="1" applyAlignment="1" applyProtection="1">
      <alignment horizontal="center" vertical="top" wrapText="1"/>
      <protection locked="0"/>
    </xf>
    <xf numFmtId="3" fontId="6" fillId="0" borderId="4" xfId="16" applyNumberFormat="1" applyFont="1" applyFill="1" applyBorder="1" applyAlignment="1" applyProtection="1">
      <alignment horizontal="right" vertical="top" wrapText="1"/>
      <protection locked="0"/>
    </xf>
    <xf numFmtId="3" fontId="3" fillId="0" borderId="4" xfId="16" applyNumberFormat="1" applyFont="1" applyFill="1" applyBorder="1" applyAlignment="1" applyProtection="1">
      <alignment horizontal="center" vertical="top"/>
      <protection locked="0"/>
    </xf>
    <xf numFmtId="3" fontId="3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3" fontId="6" fillId="0" borderId="4" xfId="16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8" fillId="3" borderId="0" xfId="36" applyFont="1" applyFill="1" applyAlignment="1">
      <alignment horizontal="center" vertical="center"/>
    </xf>
    <xf numFmtId="0" fontId="0" fillId="0" borderId="0" xfId="0"/>
    <xf numFmtId="0" fontId="9" fillId="0" borderId="0" xfId="0" applyFont="1"/>
    <xf numFmtId="0" fontId="8" fillId="3" borderId="0" xfId="36" applyFont="1" applyFill="1" applyAlignment="1">
      <alignment horizontal="center" vertical="center"/>
    </xf>
  </cellXfs>
  <cellStyles count="4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4BE90190-1EA6-432E-8ED4-9A1CBB751926}"/>
    <cellStyle name="Millares 2 2 3" xfId="38" xr:uid="{4FF2FAD4-C3EE-4CBE-B2B9-40923B442D87}"/>
    <cellStyle name="Millares 2 2 4" xfId="18" xr:uid="{1B08CDF2-84F4-4FD3-ABD2-0A6E8ED3CE93}"/>
    <cellStyle name="Millares 2 3" xfId="4" xr:uid="{00000000-0005-0000-0000-000003000000}"/>
    <cellStyle name="Millares 2 3 2" xfId="28" xr:uid="{8407EE10-5747-42F2-A7B9-9EE10A2618B8}"/>
    <cellStyle name="Millares 2 3 3" xfId="39" xr:uid="{45A975DE-9CE9-4E3F-891E-BB4C9D36AF60}"/>
    <cellStyle name="Millares 2 3 4" xfId="19" xr:uid="{37B9E8F7-D519-430B-BD3E-5361FB191FFC}"/>
    <cellStyle name="Millares 2 4" xfId="16" xr:uid="{00000000-0005-0000-0000-000004000000}"/>
    <cellStyle name="Millares 2 4 2" xfId="46" xr:uid="{CDC6D672-0AEB-4119-9062-12D602B70ACB}"/>
    <cellStyle name="Millares 2 4 3" xfId="35" xr:uid="{F7C0F2F9-5A06-417D-864F-D6192AC58F5F}"/>
    <cellStyle name="Millares 2 5" xfId="26" xr:uid="{DC064F4A-7BA4-4756-AE05-F8C8CCE1662E}"/>
    <cellStyle name="Millares 2 6" xfId="37" xr:uid="{26AA8214-3502-4D02-9490-76339AAE3D3C}"/>
    <cellStyle name="Millares 2 7" xfId="17" xr:uid="{7E777A0F-DB9D-48C8-9338-226B823808FD}"/>
    <cellStyle name="Millares 3" xfId="5" xr:uid="{00000000-0005-0000-0000-000005000000}"/>
    <cellStyle name="Millares 3 2" xfId="29" xr:uid="{7B9FC3E4-293A-4828-AFEE-07D6BF7E6A84}"/>
    <cellStyle name="Millares 3 3" xfId="40" xr:uid="{3D419CCE-7B24-4F37-8D59-C9BA0814333B}"/>
    <cellStyle name="Millares 3 4" xfId="20" xr:uid="{B398315D-5041-4AB5-A510-D934630DC964}"/>
    <cellStyle name="Moneda 2" xfId="6" xr:uid="{00000000-0005-0000-0000-000006000000}"/>
    <cellStyle name="Moneda 2 2" xfId="30" xr:uid="{8FFE38A2-AF71-4694-89C7-310F063FFD73}"/>
    <cellStyle name="Moneda 2 3" xfId="41" xr:uid="{40F2A727-9729-4AE9-816A-7987DC33EDD8}"/>
    <cellStyle name="Moneda 2 4" xfId="21" xr:uid="{FE08228D-100A-409B-A2D7-7F307F057FA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1" xr:uid="{D8BCC4CF-2904-43AE-9E00-651CD9876DAF}"/>
    <cellStyle name="Normal 2 4" xfId="42" xr:uid="{5B1BA263-87E5-4A8F-9822-781413067D05}"/>
    <cellStyle name="Normal 2 5" xfId="22" xr:uid="{F886708F-6485-4C35-8F65-D7C8ECDE7C21}"/>
    <cellStyle name="Normal 3" xfId="9" xr:uid="{00000000-0005-0000-0000-00000A000000}"/>
    <cellStyle name="Normal 3 2" xfId="32" xr:uid="{D49261FB-77A5-4C9D-A57C-40BB0F2F5766}"/>
    <cellStyle name="Normal 3 3" xfId="43" xr:uid="{F8317493-B3EE-4402-9C06-D8EA02E63D18}"/>
    <cellStyle name="Normal 3 4" xfId="23" xr:uid="{EAB366A5-CA8D-4B48-B773-ACE9DB4DC4BF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4" xr:uid="{67A3A10B-8A0F-4576-A537-D54798AD70F1}"/>
    <cellStyle name="Normal 6 2 3" xfId="45" xr:uid="{7E5EB25C-AD84-471B-84A0-B47DFBA20E18}"/>
    <cellStyle name="Normal 6 2 4" xfId="25" xr:uid="{67B5C631-A52D-4A54-BAAA-BB8E82962AF4}"/>
    <cellStyle name="Normal 6 3" xfId="33" xr:uid="{E01915CF-7B9C-4FDD-B747-A5D705AC1AE3}"/>
    <cellStyle name="Normal 6 4" xfId="44" xr:uid="{15C00495-706C-4261-96A1-DDAEC1656323}"/>
    <cellStyle name="Normal 6 5" xfId="24" xr:uid="{4A7C8B0F-EE93-4774-A19F-1C217266B391}"/>
    <cellStyle name="Normal 7" xfId="36" xr:uid="{6EF75782-C299-4E29-9BE2-F893CC48B337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55</xdr:row>
      <xdr:rowOff>142875</xdr:rowOff>
    </xdr:from>
    <xdr:to>
      <xdr:col>0</xdr:col>
      <xdr:colOff>3209925</xdr:colOff>
      <xdr:row>55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F17DF29-60FF-433A-9E4E-7D1174D79E73}"/>
            </a:ext>
          </a:extLst>
        </xdr:cNvPr>
        <xdr:cNvCxnSpPr/>
      </xdr:nvCxnSpPr>
      <xdr:spPr>
        <a:xfrm>
          <a:off x="1228725" y="1072515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56</xdr:row>
      <xdr:rowOff>0</xdr:rowOff>
    </xdr:from>
    <xdr:to>
      <xdr:col>3</xdr:col>
      <xdr:colOff>2733675</xdr:colOff>
      <xdr:row>56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DE3C9BC-1295-4B10-BC05-FF7ED79E4472}"/>
            </a:ext>
          </a:extLst>
        </xdr:cNvPr>
        <xdr:cNvCxnSpPr/>
      </xdr:nvCxnSpPr>
      <xdr:spPr>
        <a:xfrm>
          <a:off x="6096000" y="107442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showGridLines="0" tabSelected="1" zoomScaleNormal="100" zoomScaleSheetLayoutView="100" workbookViewId="0">
      <selection activeCell="B56" sqref="B56"/>
    </sheetView>
  </sheetViews>
  <sheetFormatPr baseColWidth="10" defaultColWidth="12" defaultRowHeight="12.75" x14ac:dyDescent="0.2"/>
  <cols>
    <col min="1" max="1" width="61.83203125" style="29" customWidth="1"/>
    <col min="2" max="2" width="15.83203125" style="29" customWidth="1"/>
    <col min="3" max="3" width="15.83203125" style="30" customWidth="1"/>
    <col min="4" max="4" width="61.83203125" style="30" customWidth="1"/>
    <col min="5" max="6" width="15.83203125" style="30" customWidth="1"/>
    <col min="7" max="16384" width="12" style="5"/>
  </cols>
  <sheetData>
    <row r="1" spans="1:6" ht="55.5" customHeight="1" x14ac:dyDescent="0.2">
      <c r="A1" s="2" t="s">
        <v>60</v>
      </c>
      <c r="B1" s="3"/>
      <c r="C1" s="3"/>
      <c r="D1" s="3"/>
      <c r="E1" s="3"/>
      <c r="F1" s="4"/>
    </row>
    <row r="2" spans="1:6" x14ac:dyDescent="0.2">
      <c r="A2" s="6" t="s">
        <v>51</v>
      </c>
      <c r="B2" s="6">
        <v>2025</v>
      </c>
      <c r="C2" s="6">
        <v>2024</v>
      </c>
      <c r="D2" s="6" t="s">
        <v>51</v>
      </c>
      <c r="E2" s="6">
        <v>2025</v>
      </c>
      <c r="F2" s="6">
        <v>2024</v>
      </c>
    </row>
    <row r="3" spans="1:6" s="9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10" t="s">
        <v>18</v>
      </c>
      <c r="B4" s="8"/>
      <c r="C4" s="8"/>
      <c r="D4" s="10" t="s">
        <v>20</v>
      </c>
      <c r="E4" s="8"/>
      <c r="F4" s="8"/>
    </row>
    <row r="5" spans="1:6" x14ac:dyDescent="0.2">
      <c r="A5" s="11" t="s">
        <v>22</v>
      </c>
      <c r="B5" s="12">
        <v>15775971.289999999</v>
      </c>
      <c r="C5" s="12">
        <v>13073182.199999999</v>
      </c>
      <c r="D5" s="11" t="s">
        <v>36</v>
      </c>
      <c r="E5" s="12">
        <v>474696.18</v>
      </c>
      <c r="F5" s="13">
        <v>2990303.16</v>
      </c>
    </row>
    <row r="6" spans="1:6" x14ac:dyDescent="0.2">
      <c r="A6" s="11" t="s">
        <v>23</v>
      </c>
      <c r="B6" s="12">
        <v>13212798.09</v>
      </c>
      <c r="C6" s="12">
        <v>23288904.690000001</v>
      </c>
      <c r="D6" s="11" t="s">
        <v>37</v>
      </c>
      <c r="E6" s="12">
        <v>0</v>
      </c>
      <c r="F6" s="13">
        <v>0</v>
      </c>
    </row>
    <row r="7" spans="1:6" ht="25.5" x14ac:dyDescent="0.2">
      <c r="A7" s="11" t="s">
        <v>24</v>
      </c>
      <c r="B7" s="12">
        <v>0</v>
      </c>
      <c r="C7" s="12">
        <v>0</v>
      </c>
      <c r="D7" s="11" t="s">
        <v>6</v>
      </c>
      <c r="E7" s="12">
        <v>0</v>
      </c>
      <c r="F7" s="13">
        <v>0</v>
      </c>
    </row>
    <row r="8" spans="1:6" x14ac:dyDescent="0.2">
      <c r="A8" s="11" t="s">
        <v>25</v>
      </c>
      <c r="B8" s="12">
        <v>0</v>
      </c>
      <c r="C8" s="12">
        <v>0</v>
      </c>
      <c r="D8" s="11" t="s">
        <v>7</v>
      </c>
      <c r="E8" s="12">
        <v>0</v>
      </c>
      <c r="F8" s="13">
        <v>0</v>
      </c>
    </row>
    <row r="9" spans="1:6" x14ac:dyDescent="0.2">
      <c r="A9" s="11" t="s">
        <v>26</v>
      </c>
      <c r="B9" s="12">
        <v>0</v>
      </c>
      <c r="C9" s="12">
        <v>0</v>
      </c>
      <c r="D9" s="11" t="s">
        <v>38</v>
      </c>
      <c r="E9" s="12">
        <v>0</v>
      </c>
      <c r="F9" s="13">
        <v>0</v>
      </c>
    </row>
    <row r="10" spans="1:6" ht="25.5" x14ac:dyDescent="0.2">
      <c r="A10" s="11" t="s">
        <v>27</v>
      </c>
      <c r="B10" s="12">
        <v>0</v>
      </c>
      <c r="C10" s="12">
        <v>0</v>
      </c>
      <c r="D10" s="11" t="s">
        <v>39</v>
      </c>
      <c r="E10" s="12">
        <v>0</v>
      </c>
      <c r="F10" s="13">
        <v>0</v>
      </c>
    </row>
    <row r="11" spans="1:6" x14ac:dyDescent="0.2">
      <c r="A11" s="11" t="s">
        <v>17</v>
      </c>
      <c r="B11" s="12">
        <v>0</v>
      </c>
      <c r="C11" s="12">
        <v>0</v>
      </c>
      <c r="D11" s="11" t="s">
        <v>8</v>
      </c>
      <c r="E11" s="12">
        <v>0</v>
      </c>
      <c r="F11" s="13">
        <v>0</v>
      </c>
    </row>
    <row r="12" spans="1:6" x14ac:dyDescent="0.2">
      <c r="A12" s="14"/>
      <c r="B12" s="15"/>
      <c r="C12" s="15"/>
      <c r="D12" s="11" t="s">
        <v>40</v>
      </c>
      <c r="E12" s="12">
        <v>242.04</v>
      </c>
      <c r="F12" s="13">
        <v>2024.36</v>
      </c>
    </row>
    <row r="13" spans="1:6" x14ac:dyDescent="0.2">
      <c r="A13" s="10" t="s">
        <v>52</v>
      </c>
      <c r="B13" s="16">
        <f>SUM(B5:B11)</f>
        <v>28988769.379999999</v>
      </c>
      <c r="C13" s="16">
        <f>SUM(C5:C11)</f>
        <v>36362086.890000001</v>
      </c>
      <c r="D13" s="14"/>
      <c r="E13" s="17"/>
      <c r="F13" s="18"/>
    </row>
    <row r="14" spans="1:6" x14ac:dyDescent="0.2">
      <c r="A14" s="19"/>
      <c r="B14" s="15"/>
      <c r="C14" s="15"/>
      <c r="D14" s="10" t="s">
        <v>53</v>
      </c>
      <c r="E14" s="20">
        <f>SUM(E5:E12)</f>
        <v>474938.22</v>
      </c>
      <c r="F14" s="21">
        <f>SUM(F5:F12)</f>
        <v>2992327.52</v>
      </c>
    </row>
    <row r="15" spans="1:6" x14ac:dyDescent="0.2">
      <c r="A15" s="10" t="s">
        <v>19</v>
      </c>
      <c r="B15" s="15"/>
      <c r="C15" s="15"/>
      <c r="D15" s="19"/>
      <c r="E15" s="15"/>
      <c r="F15" s="18"/>
    </row>
    <row r="16" spans="1:6" x14ac:dyDescent="0.2">
      <c r="A16" s="11" t="s">
        <v>28</v>
      </c>
      <c r="B16" s="12">
        <v>0</v>
      </c>
      <c r="C16" s="12">
        <v>0</v>
      </c>
      <c r="D16" s="10" t="s">
        <v>21</v>
      </c>
      <c r="E16" s="15"/>
      <c r="F16" s="15"/>
    </row>
    <row r="17" spans="1:6" ht="25.5" x14ac:dyDescent="0.2">
      <c r="A17" s="11" t="s">
        <v>29</v>
      </c>
      <c r="B17" s="12">
        <v>0</v>
      </c>
      <c r="C17" s="12">
        <v>0</v>
      </c>
      <c r="D17" s="11" t="s">
        <v>9</v>
      </c>
      <c r="E17" s="12">
        <v>0</v>
      </c>
      <c r="F17" s="13">
        <v>0</v>
      </c>
    </row>
    <row r="18" spans="1:6" ht="25.5" x14ac:dyDescent="0.2">
      <c r="A18" s="11" t="s">
        <v>30</v>
      </c>
      <c r="B18" s="12">
        <v>76349406.209999993</v>
      </c>
      <c r="C18" s="12">
        <v>76349406.209999993</v>
      </c>
      <c r="D18" s="11" t="s">
        <v>10</v>
      </c>
      <c r="E18" s="12">
        <v>0</v>
      </c>
      <c r="F18" s="13">
        <v>0</v>
      </c>
    </row>
    <row r="19" spans="1:6" x14ac:dyDescent="0.2">
      <c r="A19" s="11" t="s">
        <v>31</v>
      </c>
      <c r="B19" s="12">
        <v>30354923.82</v>
      </c>
      <c r="C19" s="12">
        <v>21768535.859999999</v>
      </c>
      <c r="D19" s="11" t="s">
        <v>11</v>
      </c>
      <c r="E19" s="12">
        <v>0</v>
      </c>
      <c r="F19" s="13">
        <v>0</v>
      </c>
    </row>
    <row r="20" spans="1:6" x14ac:dyDescent="0.2">
      <c r="A20" s="11" t="s">
        <v>32</v>
      </c>
      <c r="B20" s="12">
        <v>0</v>
      </c>
      <c r="C20" s="12">
        <v>0</v>
      </c>
      <c r="D20" s="11" t="s">
        <v>41</v>
      </c>
      <c r="E20" s="12">
        <v>0</v>
      </c>
      <c r="F20" s="13">
        <v>0</v>
      </c>
    </row>
    <row r="21" spans="1:6" ht="25.5" x14ac:dyDescent="0.2">
      <c r="A21" s="11" t="s">
        <v>33</v>
      </c>
      <c r="B21" s="12">
        <v>-6288140</v>
      </c>
      <c r="C21" s="12">
        <v>-6478615</v>
      </c>
      <c r="D21" s="11" t="s">
        <v>54</v>
      </c>
      <c r="E21" s="12">
        <v>0</v>
      </c>
      <c r="F21" s="13">
        <v>0</v>
      </c>
    </row>
    <row r="22" spans="1:6" x14ac:dyDescent="0.2">
      <c r="A22" s="11" t="s">
        <v>34</v>
      </c>
      <c r="B22" s="12">
        <v>0</v>
      </c>
      <c r="C22" s="12">
        <v>0</v>
      </c>
      <c r="D22" s="11" t="s">
        <v>12</v>
      </c>
      <c r="E22" s="12">
        <v>0</v>
      </c>
      <c r="F22" s="13">
        <v>0</v>
      </c>
    </row>
    <row r="23" spans="1:6" ht="25.5" x14ac:dyDescent="0.2">
      <c r="A23" s="11" t="s">
        <v>5</v>
      </c>
      <c r="B23" s="12">
        <v>0</v>
      </c>
      <c r="C23" s="12">
        <v>0</v>
      </c>
      <c r="D23" s="14"/>
      <c r="E23" s="15"/>
      <c r="F23" s="18"/>
    </row>
    <row r="24" spans="1:6" x14ac:dyDescent="0.2">
      <c r="A24" s="11" t="s">
        <v>35</v>
      </c>
      <c r="B24" s="12">
        <v>0</v>
      </c>
      <c r="C24" s="12">
        <v>0</v>
      </c>
      <c r="D24" s="10" t="s">
        <v>55</v>
      </c>
      <c r="E24" s="16">
        <f>SUM(E17:E22)</f>
        <v>0</v>
      </c>
      <c r="F24" s="21">
        <f>SUM(F17:F22)</f>
        <v>0</v>
      </c>
    </row>
    <row r="25" spans="1:6" s="9" customFormat="1" x14ac:dyDescent="0.2">
      <c r="A25" s="14"/>
      <c r="B25" s="15"/>
      <c r="C25" s="15"/>
      <c r="D25" s="14"/>
      <c r="E25" s="15"/>
      <c r="F25" s="18"/>
    </row>
    <row r="26" spans="1:6" x14ac:dyDescent="0.2">
      <c r="A26" s="10" t="s">
        <v>56</v>
      </c>
      <c r="B26" s="16">
        <f>SUM(B16:B24)</f>
        <v>100416190.03</v>
      </c>
      <c r="C26" s="16">
        <f>SUM(C16:C24)</f>
        <v>91639327.069999993</v>
      </c>
      <c r="D26" s="22" t="s">
        <v>50</v>
      </c>
      <c r="E26" s="16">
        <f>SUM(E24+E14)</f>
        <v>474938.22</v>
      </c>
      <c r="F26" s="21">
        <f>SUM(F14+F24)</f>
        <v>2992327.52</v>
      </c>
    </row>
    <row r="27" spans="1:6" x14ac:dyDescent="0.2">
      <c r="A27" s="19"/>
      <c r="B27" s="15"/>
      <c r="C27" s="15"/>
      <c r="D27" s="19"/>
      <c r="E27" s="15"/>
      <c r="F27" s="18"/>
    </row>
    <row r="28" spans="1:6" x14ac:dyDescent="0.2">
      <c r="A28" s="10" t="s">
        <v>57</v>
      </c>
      <c r="B28" s="16">
        <f>B13+B26</f>
        <v>129404959.41</v>
      </c>
      <c r="C28" s="16">
        <f>C13+C26</f>
        <v>128001413.95999999</v>
      </c>
      <c r="D28" s="7" t="s">
        <v>43</v>
      </c>
      <c r="E28" s="15"/>
      <c r="F28" s="15"/>
    </row>
    <row r="29" spans="1:6" x14ac:dyDescent="0.2">
      <c r="A29" s="23"/>
      <c r="B29" s="24"/>
      <c r="C29" s="25"/>
      <c r="D29" s="19"/>
      <c r="E29" s="15"/>
      <c r="F29" s="15"/>
    </row>
    <row r="30" spans="1:6" x14ac:dyDescent="0.2">
      <c r="A30" s="26"/>
      <c r="B30" s="24"/>
      <c r="C30" s="25"/>
      <c r="D30" s="10" t="s">
        <v>42</v>
      </c>
      <c r="E30" s="16">
        <f>SUM(E31:E33)</f>
        <v>95844552.819999993</v>
      </c>
      <c r="F30" s="21">
        <f>SUM(F31:F33)</f>
        <v>93858535.760000005</v>
      </c>
    </row>
    <row r="31" spans="1:6" x14ac:dyDescent="0.2">
      <c r="A31" s="26"/>
      <c r="B31" s="24"/>
      <c r="C31" s="25"/>
      <c r="D31" s="11" t="s">
        <v>2</v>
      </c>
      <c r="E31" s="12">
        <v>95835064.819999993</v>
      </c>
      <c r="F31" s="13">
        <v>93849047.760000005</v>
      </c>
    </row>
    <row r="32" spans="1:6" x14ac:dyDescent="0.2">
      <c r="A32" s="26"/>
      <c r="B32" s="24"/>
      <c r="C32" s="25"/>
      <c r="D32" s="11" t="s">
        <v>13</v>
      </c>
      <c r="E32" s="12">
        <v>9488</v>
      </c>
      <c r="F32" s="13">
        <v>9488</v>
      </c>
    </row>
    <row r="33" spans="1:6" x14ac:dyDescent="0.2">
      <c r="A33" s="26"/>
      <c r="B33" s="24"/>
      <c r="C33" s="25"/>
      <c r="D33" s="11" t="s">
        <v>45</v>
      </c>
      <c r="E33" s="12">
        <v>0</v>
      </c>
      <c r="F33" s="13">
        <v>0</v>
      </c>
    </row>
    <row r="34" spans="1:6" x14ac:dyDescent="0.2">
      <c r="A34" s="26"/>
      <c r="B34" s="24"/>
      <c r="C34" s="25"/>
      <c r="D34" s="14"/>
      <c r="E34" s="15"/>
      <c r="F34" s="18"/>
    </row>
    <row r="35" spans="1:6" x14ac:dyDescent="0.2">
      <c r="A35" s="26"/>
      <c r="B35" s="24"/>
      <c r="C35" s="25"/>
      <c r="D35" s="10" t="s">
        <v>44</v>
      </c>
      <c r="E35" s="16">
        <f>SUM(E36:E40)</f>
        <v>33085468.370000001</v>
      </c>
      <c r="F35" s="21">
        <f>SUM(F36:F40)</f>
        <v>31150550.68</v>
      </c>
    </row>
    <row r="36" spans="1:6" x14ac:dyDescent="0.2">
      <c r="A36" s="26"/>
      <c r="B36" s="24"/>
      <c r="C36" s="25"/>
      <c r="D36" s="11" t="s">
        <v>46</v>
      </c>
      <c r="E36" s="12">
        <v>11815588.210000001</v>
      </c>
      <c r="F36" s="13">
        <v>6950377.75</v>
      </c>
    </row>
    <row r="37" spans="1:6" x14ac:dyDescent="0.2">
      <c r="A37" s="26"/>
      <c r="B37" s="24"/>
      <c r="C37" s="25"/>
      <c r="D37" s="11" t="s">
        <v>14</v>
      </c>
      <c r="E37" s="12">
        <v>21269880.16</v>
      </c>
      <c r="F37" s="13">
        <v>24200172.93</v>
      </c>
    </row>
    <row r="38" spans="1:6" x14ac:dyDescent="0.2">
      <c r="A38" s="26"/>
      <c r="B38" s="24"/>
      <c r="C38" s="25"/>
      <c r="D38" s="11" t="s">
        <v>3</v>
      </c>
      <c r="E38" s="12">
        <v>0</v>
      </c>
      <c r="F38" s="13">
        <v>0</v>
      </c>
    </row>
    <row r="39" spans="1:6" x14ac:dyDescent="0.2">
      <c r="A39" s="26"/>
      <c r="B39" s="24"/>
      <c r="C39" s="25"/>
      <c r="D39" s="11" t="s">
        <v>4</v>
      </c>
      <c r="E39" s="12">
        <v>0</v>
      </c>
      <c r="F39" s="13">
        <v>0</v>
      </c>
    </row>
    <row r="40" spans="1:6" x14ac:dyDescent="0.2">
      <c r="A40" s="26"/>
      <c r="B40" s="24"/>
      <c r="C40" s="25"/>
      <c r="D40" s="11" t="s">
        <v>47</v>
      </c>
      <c r="E40" s="12">
        <v>0</v>
      </c>
      <c r="F40" s="13">
        <v>0</v>
      </c>
    </row>
    <row r="41" spans="1:6" x14ac:dyDescent="0.2">
      <c r="A41" s="26"/>
      <c r="B41" s="24"/>
      <c r="C41" s="25"/>
      <c r="D41" s="14"/>
      <c r="E41" s="15"/>
      <c r="F41" s="18"/>
    </row>
    <row r="42" spans="1:6" ht="25.5" x14ac:dyDescent="0.2">
      <c r="A42" s="26"/>
      <c r="B42" s="27"/>
      <c r="C42" s="25"/>
      <c r="D42" s="10" t="s">
        <v>58</v>
      </c>
      <c r="E42" s="16">
        <f>SUM(E43:E44)</f>
        <v>0</v>
      </c>
      <c r="F42" s="21">
        <f>SUM(F43:F44)</f>
        <v>0</v>
      </c>
    </row>
    <row r="43" spans="1:6" x14ac:dyDescent="0.2">
      <c r="A43" s="23"/>
      <c r="B43" s="24"/>
      <c r="C43" s="25"/>
      <c r="D43" s="11" t="s">
        <v>15</v>
      </c>
      <c r="E43" s="12">
        <v>0</v>
      </c>
      <c r="F43" s="13">
        <v>0</v>
      </c>
    </row>
    <row r="44" spans="1:6" x14ac:dyDescent="0.2">
      <c r="A44" s="23"/>
      <c r="B44" s="24"/>
      <c r="C44" s="25"/>
      <c r="D44" s="11" t="s">
        <v>16</v>
      </c>
      <c r="E44" s="12">
        <v>0</v>
      </c>
      <c r="F44" s="13">
        <v>0</v>
      </c>
    </row>
    <row r="45" spans="1:6" x14ac:dyDescent="0.2">
      <c r="A45" s="23"/>
      <c r="B45" s="24"/>
      <c r="C45" s="25"/>
      <c r="D45" s="14"/>
      <c r="E45" s="15"/>
      <c r="F45" s="18"/>
    </row>
    <row r="46" spans="1:6" x14ac:dyDescent="0.2">
      <c r="A46" s="23"/>
      <c r="B46" s="24"/>
      <c r="C46" s="25"/>
      <c r="D46" s="10" t="s">
        <v>48</v>
      </c>
      <c r="E46" s="16">
        <f>SUM(E42+E35+E30)</f>
        <v>128930021.19</v>
      </c>
      <c r="F46" s="21">
        <f>SUM(F42+F35+F30)</f>
        <v>125009086.44</v>
      </c>
    </row>
    <row r="47" spans="1:6" x14ac:dyDescent="0.2">
      <c r="A47" s="23"/>
      <c r="B47" s="24"/>
      <c r="C47" s="25"/>
      <c r="D47" s="19"/>
      <c r="E47" s="15"/>
      <c r="F47" s="18"/>
    </row>
    <row r="48" spans="1:6" x14ac:dyDescent="0.2">
      <c r="A48" s="23"/>
      <c r="B48" s="24"/>
      <c r="C48" s="25"/>
      <c r="D48" s="10" t="s">
        <v>49</v>
      </c>
      <c r="E48" s="16">
        <f>E46+E26</f>
        <v>129404959.41</v>
      </c>
      <c r="F48" s="16">
        <f>F46+F26</f>
        <v>128001413.95999999</v>
      </c>
    </row>
    <row r="49" spans="1:6" x14ac:dyDescent="0.2">
      <c r="A49" s="23"/>
      <c r="B49" s="24"/>
      <c r="C49" s="24"/>
      <c r="D49" s="28"/>
      <c r="E49" s="25"/>
      <c r="F49" s="25"/>
    </row>
    <row r="51" spans="1:6" x14ac:dyDescent="0.2">
      <c r="A51" s="1" t="s">
        <v>59</v>
      </c>
    </row>
    <row r="57" spans="1:6" x14ac:dyDescent="0.2">
      <c r="A57" s="32" t="s">
        <v>61</v>
      </c>
      <c r="B57" s="32"/>
      <c r="C57" s="34"/>
      <c r="D57" s="35" t="s">
        <v>62</v>
      </c>
      <c r="E57" s="33"/>
      <c r="F57" s="33"/>
    </row>
    <row r="58" spans="1:6" x14ac:dyDescent="0.2">
      <c r="A58" s="31" t="s">
        <v>63</v>
      </c>
      <c r="B58" s="31"/>
      <c r="C58" s="34"/>
      <c r="D58" s="35" t="s">
        <v>64</v>
      </c>
      <c r="E58" s="33"/>
      <c r="F58" s="33"/>
    </row>
  </sheetData>
  <sheetProtection formatCells="0" formatColumns="0" formatRows="0" autoFilter="0"/>
  <mergeCells count="3">
    <mergeCell ref="A1:F1"/>
    <mergeCell ref="A57:B57"/>
    <mergeCell ref="A58:B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13 B26:C28 E14:F14 E24:F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2018-03-04T05:00:29Z</cp:lastPrinted>
  <dcterms:created xsi:type="dcterms:W3CDTF">2012-12-11T20:26:08Z</dcterms:created>
  <dcterms:modified xsi:type="dcterms:W3CDTF">2025-10-07T16:43:03Z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