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3D597047-A26B-4318-9DBA-EEF5C8DAF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2" l="1"/>
  <c r="C54" i="2" s="1"/>
  <c r="C59" i="2" s="1"/>
  <c r="C61" i="2" s="1"/>
  <c r="B55" i="2"/>
  <c r="B54" i="2" s="1"/>
  <c r="B59" i="2" s="1"/>
  <c r="B61" i="2" s="1"/>
  <c r="C49" i="2"/>
  <c r="C48" i="2" s="1"/>
  <c r="B49" i="2"/>
  <c r="B48" i="2" s="1"/>
  <c r="C41" i="2"/>
  <c r="C45" i="2" s="1"/>
  <c r="B41" i="2"/>
  <c r="B45" i="2" s="1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<sst xmlns="http://schemas.openxmlformats.org/spreadsheetml/2006/main" count="62" uniqueCount="54">
  <si>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</si>
  <si>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</si>
  <si>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</si>
  <si>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</si>
  <si>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</si>
  <si>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</si>
  <si>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</si>
  <si>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</si>
  <si>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</si>
  <si>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</si>
  <si>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</si>
  <si>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</si>
  <si>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</si>
  <si>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</si>
  <si>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</si>
  <si>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</si>
  <si>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</si>
  <si>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</si>
  <si>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</si>
  <si>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</si>
  <si>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</si>
  <si>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</si>
  <si>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</si>
  <si>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</si>
  <si>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</si>
  <si>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</si>
  <si>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</si>
  <si>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</si>
  <si>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</si>
  <si>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</si>
  <si>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</si>
  <si>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</si>
  <si>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</si>
  <si>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</si>
  <si>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</si>
  <si>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</si>
  <si>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</si>
  <si>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</si>
  <si>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</si>
  <si>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</si>
  <si>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</si>
  <si>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</si>
  <si>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</si>
  <si>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</si>
  <si>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</si>
  <si>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</si>
  <si>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</si>
  <si>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</si>
  <si>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</si>
  <si>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</si>
  <si>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</si>
  <si>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</si>
  <si>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</si>
  <si>
    <t>INSTITUTO TECNOLOGICO SUPERIOR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</si>
</sst>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7" fillId="3" borderId="0" xfId="25" applyFont="1" applyFill="1" applyAlignment="1">
      <alignment horizontal="center" vertical="center"/>
    </xf>
    <xf numFmtId="0" fontId="4" fillId="4" borderId="0" xfId="26" applyFont="1" applyFill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8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8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7" fillId="3" borderId="0" xfId="25" applyFont="1" applyFill="1" applyAlignment="1">
      <alignment horizontal="center" vertical="center"/>
    </xf>
    <xf numFmtId="0" fontId="4" fillId="4" borderId="0" xfId="26" applyFont="1" applyFill="1" applyAlignment="1" applyProtection="1">
      <alignment horizontal="center" vertical="top"/>
      <protection locked="0"/>
    </xf>
    <xf numFmtId="3" fontId="4" fillId="0" borderId="4" xfId="8" applyNumberFormat="1" applyBorder="1" applyAlignment="1" applyProtection="1">
      <alignment vertical="top" wrapText="1"/>
      <protection locked="0"/>
    </xf>
    <xf numFmtId="3" fontId="4" fillId="0" borderId="4" xfId="8" applyNumberFormat="1" applyBorder="1" applyAlignment="1" applyProtection="1">
      <alignment horizontal="center" vertical="top" wrapText="1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895E757-21DE-49AA-A84C-81E9CFD99721}"/>
    <cellStyle name="Millares 2 2 3" xfId="28" xr:uid="{29FA4DCF-3313-4919-B3B5-E0B795ADC0BB}"/>
    <cellStyle name="Millares 2 3" xfId="4" xr:uid="{00000000-0005-0000-0000-000003000000}"/>
    <cellStyle name="Millares 2 3 2" xfId="18" xr:uid="{C91FC30A-E171-44F2-B626-225A7F274B8B}"/>
    <cellStyle name="Millares 2 3 3" xfId="29" xr:uid="{2D086A7A-FE44-4321-B62C-029BB0298266}"/>
    <cellStyle name="Millares 2 4" xfId="16" xr:uid="{A4245DEE-ED85-4758-B7B9-840A1B5FA662}"/>
    <cellStyle name="Millares 2 5" xfId="27" xr:uid="{7B71FB1B-0687-479E-A022-A6BB8E14FB52}"/>
    <cellStyle name="Millares 3" xfId="5" xr:uid="{00000000-0005-0000-0000-000004000000}"/>
    <cellStyle name="Millares 3 2" xfId="19" xr:uid="{A002AE18-BB2A-4D21-8D65-893FFFB44613}"/>
    <cellStyle name="Millares 3 3" xfId="30" xr:uid="{7A18253F-F741-4FA7-88B6-EFD924BF21F2}"/>
    <cellStyle name="Moneda 2" xfId="6" xr:uid="{00000000-0005-0000-0000-000005000000}"/>
    <cellStyle name="Moneda 2 2" xfId="20" xr:uid="{B1AC781F-1479-40C0-915D-EECBEE151F88}"/>
    <cellStyle name="Moneda 2 3" xfId="31" xr:uid="{A2D5E1DC-2353-4262-BA44-DD13A15F9E1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C1878F6-06EC-4593-9DCE-87EBA9E7ECA4}"/>
    <cellStyle name="Normal 2 4" xfId="26" xr:uid="{4712F23E-0FBD-49D2-95BB-6FC348291838}"/>
    <cellStyle name="Normal 2 5" xfId="32" xr:uid="{7CA9C821-34E7-4A10-BFA4-C7FE6AEC3C75}"/>
    <cellStyle name="Normal 3" xfId="9" xr:uid="{00000000-0005-0000-0000-000009000000}"/>
    <cellStyle name="Normal 3 2" xfId="22" xr:uid="{04ACAFA4-B29B-4B31-90FF-CC9F045EC194}"/>
    <cellStyle name="Normal 3 3" xfId="33" xr:uid="{26EBB697-B60D-4038-B0DE-4C9521EF2AD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0323C11-230E-4FC3-8840-3058D49955A4}"/>
    <cellStyle name="Normal 6 2 3" xfId="35" xr:uid="{FC92E119-E167-4CC6-9DBD-560122EB87FF}"/>
    <cellStyle name="Normal 6 3" xfId="23" xr:uid="{BC588B9A-1CB1-4483-975F-0313FE110C77}"/>
    <cellStyle name="Normal 6 4" xfId="34" xr:uid="{84FD66BA-4E10-4172-8DCE-E752610D6179}"/>
    <cellStyle name="Normal 7" xfId="25" xr:uid="{206CB7FA-212D-4393-A17F-3FAB59138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71</xdr:row>
      <xdr:rowOff>152400</xdr:rowOff>
    </xdr:from>
    <xdr:to>
      <xdr:col>0</xdr:col>
      <xdr:colOff>3352800</xdr:colOff>
      <xdr:row>71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D570BFE-2CFA-4425-8A40-1BD12FAF64A9}"/>
            </a:ext>
          </a:extLst>
        </xdr:cNvPr>
        <xdr:cNvCxnSpPr/>
      </xdr:nvCxnSpPr>
      <xdr:spPr>
        <a:xfrm>
          <a:off x="1828800" y="11125200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704850</xdr:colOff>
      <xdr:row>71</xdr:row>
      <xdr:rowOff>142875</xdr:rowOff>
    </xdr:from>
    <xdr:to>
      <xdr:col>2</xdr:col>
      <xdr:colOff>752475</xdr:colOff>
      <xdr:row>71</xdr:row>
      <xdr:rowOff>142875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EECB456-B757-40DF-BFD6-10348B9FF5D8}"/>
            </a:ext>
          </a:extLst>
        </xdr:cNvPr>
        <xdr:cNvCxnSpPr/>
      </xdr:nvCxnSpPr>
      <xdr:spPr>
        <a:xfrm>
          <a:off x="5895975" y="11134725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4"/>
  <sheetViews>
    <sheetView showGridLines="0" tabSelected="1" topLeftCell="A34" zoomScaleNormal="100" workbookViewId="0">
      <selection activeCell="B63" sqref="B63:C65"/>
    </sheetView>
  </sheetViews>
  <sheetFormatPr baseColWidth="10" defaultColWidth="12" defaultRowHeight="12.7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58.5" customHeight="1" x14ac:dyDescent="0.2">
      <c r="A1" s="17" t="s">
        <v>53</v>
      </c>
      <c r="B1" s="18"/>
      <c r="C1" s="19"/>
    </row>
    <row r="2" spans="1:3" ht="15" customHeight="1" x14ac:dyDescent="0.2">
      <c r="A2" s="4" t="s">
        <v>0</v>
      </c>
      <c r="B2" s="5">
        <v>2025</v>
      </c>
      <c r="C2" s="5">
        <f>B2-1</f>
        <v>2024</v>
      </c>
    </row>
    <row r="3" spans="1:3" ht="12.75" customHeight="1" x14ac:dyDescent="0.2">
      <c r="A3" s="6" t="s">
        <v>1</v>
      </c>
      <c r="B3" s="7"/>
      <c r="C3" s="7"/>
    </row>
    <row r="4" spans="1:3" ht="12.75" customHeight="1" x14ac:dyDescent="0.2">
      <c r="A4" s="8" t="s">
        <v>2</v>
      </c>
      <c r="B4" s="16">
        <f>SUM(B5:B14)</f>
        <v>43198280.159999996</v>
      </c>
      <c r="C4" s="16">
        <f>SUM(C5:C14)</f>
        <v>64564785.469999999</v>
      </c>
    </row>
    <row r="5" spans="1:3" ht="12.75" customHeight="1" x14ac:dyDescent="0.2">
      <c r="A5" s="9" t="s">
        <v>3</v>
      </c>
      <c r="B5" s="24">
        <v>0</v>
      </c>
      <c r="C5" s="24">
        <v>0</v>
      </c>
    </row>
    <row r="6" spans="1:3" ht="12.75" customHeight="1" x14ac:dyDescent="0.2">
      <c r="A6" s="9" t="s">
        <v>4</v>
      </c>
      <c r="B6" s="24">
        <v>0</v>
      </c>
      <c r="C6" s="24">
        <v>0</v>
      </c>
    </row>
    <row r="7" spans="1:3" ht="12.75" customHeight="1" x14ac:dyDescent="0.2">
      <c r="A7" s="9" t="s">
        <v>5</v>
      </c>
      <c r="B7" s="24">
        <v>0</v>
      </c>
      <c r="C7" s="24">
        <v>0</v>
      </c>
    </row>
    <row r="8" spans="1:3" ht="12.75" customHeight="1" x14ac:dyDescent="0.2">
      <c r="A8" s="9" t="s">
        <v>6</v>
      </c>
      <c r="B8" s="24">
        <v>0</v>
      </c>
      <c r="C8" s="24">
        <v>0</v>
      </c>
    </row>
    <row r="9" spans="1:3" ht="12.75" customHeight="1" x14ac:dyDescent="0.2">
      <c r="A9" s="9" t="s">
        <v>7</v>
      </c>
      <c r="B9" s="24">
        <v>0</v>
      </c>
      <c r="C9" s="24">
        <v>0</v>
      </c>
    </row>
    <row r="10" spans="1:3" ht="12.75" customHeight="1" x14ac:dyDescent="0.2">
      <c r="A10" s="9" t="s">
        <v>8</v>
      </c>
      <c r="B10" s="24">
        <v>0</v>
      </c>
      <c r="C10" s="24">
        <v>0</v>
      </c>
    </row>
    <row r="11" spans="1:3" ht="12.75" customHeight="1" x14ac:dyDescent="0.2">
      <c r="A11" s="9" t="s">
        <v>9</v>
      </c>
      <c r="B11" s="24">
        <v>5747700.5</v>
      </c>
      <c r="C11" s="24">
        <v>6212449.9199999999</v>
      </c>
    </row>
    <row r="12" spans="1:3" ht="12.75" customHeight="1" x14ac:dyDescent="0.2">
      <c r="A12" s="9" t="s">
        <v>10</v>
      </c>
      <c r="B12" s="24">
        <v>16160033</v>
      </c>
      <c r="C12" s="24">
        <v>34579955.100000001</v>
      </c>
    </row>
    <row r="13" spans="1:3" ht="12.75" customHeight="1" x14ac:dyDescent="0.2">
      <c r="A13" s="9" t="s">
        <v>11</v>
      </c>
      <c r="B13" s="24">
        <v>21290546.66</v>
      </c>
      <c r="C13" s="24">
        <v>23772380.449999999</v>
      </c>
    </row>
    <row r="14" spans="1:3" ht="12.75" customHeight="1" x14ac:dyDescent="0.2">
      <c r="A14" s="9" t="s">
        <v>12</v>
      </c>
      <c r="B14" s="24">
        <v>0</v>
      </c>
      <c r="C14" s="24">
        <v>0</v>
      </c>
    </row>
    <row r="15" spans="1:3" ht="12.75" customHeight="1" x14ac:dyDescent="0.2">
      <c r="A15" s="10"/>
      <c r="B15" s="15"/>
      <c r="C15" s="15"/>
    </row>
    <row r="16" spans="1:3" ht="12.75" customHeight="1" x14ac:dyDescent="0.2">
      <c r="A16" s="8" t="s">
        <v>13</v>
      </c>
      <c r="B16" s="16">
        <f>SUM(B17:B32)</f>
        <v>31382689.48</v>
      </c>
      <c r="C16" s="16">
        <f>SUM(C17:C32)</f>
        <v>44519422.410000004</v>
      </c>
    </row>
    <row r="17" spans="1:3" ht="12.75" customHeight="1" x14ac:dyDescent="0.2">
      <c r="A17" s="9" t="s">
        <v>14</v>
      </c>
      <c r="B17" s="24">
        <v>26593950.120000001</v>
      </c>
      <c r="C17" s="24">
        <v>36440052.450000003</v>
      </c>
    </row>
    <row r="18" spans="1:3" ht="12.75" customHeight="1" x14ac:dyDescent="0.2">
      <c r="A18" s="9" t="s">
        <v>15</v>
      </c>
      <c r="B18" s="24">
        <v>394881.63</v>
      </c>
      <c r="C18" s="24">
        <v>1050176.25</v>
      </c>
    </row>
    <row r="19" spans="1:3" ht="12.75" customHeight="1" x14ac:dyDescent="0.2">
      <c r="A19" s="9" t="s">
        <v>16</v>
      </c>
      <c r="B19" s="24">
        <v>4312628.5999999996</v>
      </c>
      <c r="C19" s="24">
        <v>6788619.4400000004</v>
      </c>
    </row>
    <row r="20" spans="1:3" ht="12.75" customHeight="1" x14ac:dyDescent="0.2">
      <c r="A20" s="9" t="s">
        <v>17</v>
      </c>
      <c r="B20" s="24">
        <v>0</v>
      </c>
      <c r="C20" s="24">
        <v>0</v>
      </c>
    </row>
    <row r="21" spans="1:3" ht="12.75" customHeight="1" x14ac:dyDescent="0.2">
      <c r="A21" s="9" t="s">
        <v>18</v>
      </c>
      <c r="B21" s="24">
        <v>0</v>
      </c>
      <c r="C21" s="24">
        <v>0</v>
      </c>
    </row>
    <row r="22" spans="1:3" ht="12.75" customHeight="1" x14ac:dyDescent="0.2">
      <c r="A22" s="9" t="s">
        <v>19</v>
      </c>
      <c r="B22" s="24">
        <v>0</v>
      </c>
      <c r="C22" s="24">
        <v>0</v>
      </c>
    </row>
    <row r="23" spans="1:3" ht="12.75" customHeight="1" x14ac:dyDescent="0.2">
      <c r="A23" s="9" t="s">
        <v>20</v>
      </c>
      <c r="B23" s="24">
        <v>81229.13</v>
      </c>
      <c r="C23" s="24">
        <v>240574.27</v>
      </c>
    </row>
    <row r="24" spans="1:3" ht="12.75" customHeight="1" x14ac:dyDescent="0.2">
      <c r="A24" s="9" t="s">
        <v>21</v>
      </c>
      <c r="B24" s="24">
        <v>0</v>
      </c>
      <c r="C24" s="24">
        <v>0</v>
      </c>
    </row>
    <row r="25" spans="1:3" ht="12.75" customHeight="1" x14ac:dyDescent="0.2">
      <c r="A25" s="9" t="s">
        <v>22</v>
      </c>
      <c r="B25" s="24">
        <v>0</v>
      </c>
      <c r="C25" s="24">
        <v>0</v>
      </c>
    </row>
    <row r="26" spans="1:3" ht="12.75" customHeight="1" x14ac:dyDescent="0.2">
      <c r="A26" s="9" t="s">
        <v>23</v>
      </c>
      <c r="B26" s="24">
        <v>0</v>
      </c>
      <c r="C26" s="24">
        <v>0</v>
      </c>
    </row>
    <row r="27" spans="1:3" ht="12.75" customHeight="1" x14ac:dyDescent="0.2">
      <c r="A27" s="9" t="s">
        <v>24</v>
      </c>
      <c r="B27" s="24">
        <v>0</v>
      </c>
      <c r="C27" s="24">
        <v>0</v>
      </c>
    </row>
    <row r="28" spans="1:3" ht="12.75" customHeight="1" x14ac:dyDescent="0.2">
      <c r="A28" s="9" t="s">
        <v>25</v>
      </c>
      <c r="B28" s="24">
        <v>0</v>
      </c>
      <c r="C28" s="24">
        <v>0</v>
      </c>
    </row>
    <row r="29" spans="1:3" ht="12.75" customHeight="1" x14ac:dyDescent="0.2">
      <c r="A29" s="9" t="s">
        <v>26</v>
      </c>
      <c r="B29" s="24">
        <v>0</v>
      </c>
      <c r="C29" s="24">
        <v>0</v>
      </c>
    </row>
    <row r="30" spans="1:3" ht="12.75" customHeight="1" x14ac:dyDescent="0.2">
      <c r="A30" s="9" t="s">
        <v>27</v>
      </c>
      <c r="B30" s="24">
        <v>0</v>
      </c>
      <c r="C30" s="24">
        <v>0</v>
      </c>
    </row>
    <row r="31" spans="1:3" ht="12.75" customHeight="1" x14ac:dyDescent="0.2">
      <c r="A31" s="9" t="s">
        <v>28</v>
      </c>
      <c r="B31" s="24">
        <v>0</v>
      </c>
      <c r="C31" s="24">
        <v>0</v>
      </c>
    </row>
    <row r="32" spans="1:3" ht="12.75" customHeight="1" x14ac:dyDescent="0.2">
      <c r="A32" s="9" t="s">
        <v>29</v>
      </c>
      <c r="B32" s="24">
        <v>0</v>
      </c>
      <c r="C32" s="24">
        <v>0</v>
      </c>
    </row>
    <row r="33" spans="1:3" ht="12.75" customHeight="1" x14ac:dyDescent="0.2">
      <c r="A33" s="6" t="s">
        <v>30</v>
      </c>
      <c r="B33" s="16">
        <f>B4-B16</f>
        <v>11815590.679999996</v>
      </c>
      <c r="C33" s="16">
        <f>C4-C16</f>
        <v>20045363.059999995</v>
      </c>
    </row>
    <row r="34" spans="1:3" ht="12.75" customHeight="1" x14ac:dyDescent="0.2">
      <c r="A34" s="11"/>
      <c r="B34" s="15"/>
      <c r="C34" s="15"/>
    </row>
    <row r="35" spans="1:3" ht="12.75" customHeight="1" x14ac:dyDescent="0.2">
      <c r="A35" s="6" t="s">
        <v>31</v>
      </c>
      <c r="B35" s="15"/>
      <c r="C35" s="15"/>
    </row>
    <row r="36" spans="1:3" ht="12.75" customHeight="1" x14ac:dyDescent="0.2">
      <c r="A36" s="8" t="s">
        <v>2</v>
      </c>
      <c r="B36" s="16">
        <f>SUM(B37:B39)</f>
        <v>0</v>
      </c>
      <c r="C36" s="16">
        <f>SUM(C37:C39)</f>
        <v>0</v>
      </c>
    </row>
    <row r="37" spans="1:3" ht="12.75" customHeight="1" x14ac:dyDescent="0.2">
      <c r="A37" s="9" t="s">
        <v>32</v>
      </c>
      <c r="B37" s="24">
        <v>0</v>
      </c>
      <c r="C37" s="24">
        <v>0</v>
      </c>
    </row>
    <row r="38" spans="1:3" ht="12.75" customHeight="1" x14ac:dyDescent="0.2">
      <c r="A38" s="9" t="s">
        <v>33</v>
      </c>
      <c r="B38" s="24">
        <v>0</v>
      </c>
      <c r="C38" s="24">
        <v>0</v>
      </c>
    </row>
    <row r="39" spans="1:3" ht="12.75" customHeight="1" x14ac:dyDescent="0.2">
      <c r="A39" s="9" t="s">
        <v>34</v>
      </c>
      <c r="B39" s="24">
        <v>0</v>
      </c>
      <c r="C39" s="24">
        <v>0</v>
      </c>
    </row>
    <row r="40" spans="1:3" ht="12.75" customHeight="1" x14ac:dyDescent="0.2">
      <c r="A40" s="10"/>
      <c r="B40" s="15"/>
      <c r="C40" s="15"/>
    </row>
    <row r="41" spans="1:3" ht="12.75" customHeight="1" x14ac:dyDescent="0.2">
      <c r="A41" s="8" t="s">
        <v>13</v>
      </c>
      <c r="B41" s="16">
        <f>SUM(B42:B44)</f>
        <v>6537292.8799999999</v>
      </c>
      <c r="C41" s="16">
        <f>SUM(C42:C44)</f>
        <v>2263703.31</v>
      </c>
    </row>
    <row r="42" spans="1:3" ht="12.75" customHeight="1" x14ac:dyDescent="0.2">
      <c r="A42" s="9" t="s">
        <v>32</v>
      </c>
      <c r="B42" s="24">
        <v>0</v>
      </c>
      <c r="C42" s="24">
        <v>0</v>
      </c>
    </row>
    <row r="43" spans="1:3" ht="12.75" customHeight="1" x14ac:dyDescent="0.2">
      <c r="A43" s="9" t="s">
        <v>33</v>
      </c>
      <c r="B43" s="24">
        <v>6537292.8799999999</v>
      </c>
      <c r="C43" s="24">
        <v>2263703.31</v>
      </c>
    </row>
    <row r="44" spans="1:3" ht="12.75" customHeight="1" x14ac:dyDescent="0.2">
      <c r="A44" s="9" t="s">
        <v>35</v>
      </c>
      <c r="B44" s="24">
        <v>0</v>
      </c>
      <c r="C44" s="24">
        <v>0</v>
      </c>
    </row>
    <row r="45" spans="1:3" ht="12.75" customHeight="1" x14ac:dyDescent="0.2">
      <c r="A45" s="6" t="s">
        <v>36</v>
      </c>
      <c r="B45" s="16">
        <f>B36-B41</f>
        <v>-6537292.8799999999</v>
      </c>
      <c r="C45" s="16">
        <f>C36-C41</f>
        <v>-2263703.31</v>
      </c>
    </row>
    <row r="46" spans="1:3" ht="12.75" customHeight="1" x14ac:dyDescent="0.2">
      <c r="A46" s="11"/>
      <c r="B46" s="15"/>
      <c r="C46" s="15"/>
    </row>
    <row r="47" spans="1:3" ht="12.75" customHeight="1" x14ac:dyDescent="0.2">
      <c r="A47" s="6" t="s">
        <v>37</v>
      </c>
      <c r="B47" s="15"/>
      <c r="C47" s="15"/>
    </row>
    <row r="48" spans="1:3" ht="12.75" customHeight="1" x14ac:dyDescent="0.2">
      <c r="A48" s="8" t="s">
        <v>2</v>
      </c>
      <c r="B48" s="16">
        <f>SUM(B49+B52)</f>
        <v>0</v>
      </c>
      <c r="C48" s="16">
        <f>SUM(C49+C52)</f>
        <v>0</v>
      </c>
    </row>
    <row r="49" spans="1:3" ht="12.75" customHeight="1" x14ac:dyDescent="0.2">
      <c r="A49" s="9" t="s">
        <v>38</v>
      </c>
      <c r="B49" s="24">
        <f>B50+B51</f>
        <v>0</v>
      </c>
      <c r="C49" s="24">
        <f>C50+C51</f>
        <v>0</v>
      </c>
    </row>
    <row r="50" spans="1:3" ht="12.75" customHeight="1" x14ac:dyDescent="0.2">
      <c r="A50" s="9" t="s">
        <v>39</v>
      </c>
      <c r="B50" s="24">
        <v>0</v>
      </c>
      <c r="C50" s="24">
        <v>0</v>
      </c>
    </row>
    <row r="51" spans="1:3" ht="12.75" customHeight="1" x14ac:dyDescent="0.2">
      <c r="A51" s="9" t="s">
        <v>40</v>
      </c>
      <c r="B51" s="24">
        <v>0</v>
      </c>
      <c r="C51" s="24">
        <v>0</v>
      </c>
    </row>
    <row r="52" spans="1:3" ht="12.75" customHeight="1" x14ac:dyDescent="0.2">
      <c r="A52" s="9" t="s">
        <v>41</v>
      </c>
      <c r="B52" s="24">
        <v>0</v>
      </c>
      <c r="C52" s="24">
        <v>0</v>
      </c>
    </row>
    <row r="53" spans="1:3" ht="12.75" customHeight="1" x14ac:dyDescent="0.2">
      <c r="A53" s="10"/>
      <c r="B53" s="15"/>
      <c r="C53" s="15"/>
    </row>
    <row r="54" spans="1:3" ht="12.75" customHeight="1" x14ac:dyDescent="0.2">
      <c r="A54" s="8" t="s">
        <v>13</v>
      </c>
      <c r="B54" s="16">
        <f>SUM(B55+B58)</f>
        <v>2575508.71</v>
      </c>
      <c r="C54" s="16">
        <f>SUM(C55+C58)</f>
        <v>11645766.869999999</v>
      </c>
    </row>
    <row r="55" spans="1:3" ht="12.75" customHeight="1" x14ac:dyDescent="0.2">
      <c r="A55" s="9" t="s">
        <v>42</v>
      </c>
      <c r="B55" s="24">
        <f>SUM(B56+B57)</f>
        <v>0</v>
      </c>
      <c r="C55" s="24">
        <f>SUM(C56+C57)</f>
        <v>0</v>
      </c>
    </row>
    <row r="56" spans="1:3" ht="12.75" customHeight="1" x14ac:dyDescent="0.2">
      <c r="A56" s="9" t="s">
        <v>39</v>
      </c>
      <c r="B56" s="24">
        <v>0</v>
      </c>
      <c r="C56" s="24">
        <v>0</v>
      </c>
    </row>
    <row r="57" spans="1:3" ht="12.75" customHeight="1" x14ac:dyDescent="0.2">
      <c r="A57" s="9" t="s">
        <v>40</v>
      </c>
      <c r="B57" s="24">
        <v>0</v>
      </c>
      <c r="C57" s="24">
        <v>0</v>
      </c>
    </row>
    <row r="58" spans="1:3" ht="12.75" customHeight="1" x14ac:dyDescent="0.2">
      <c r="A58" s="9" t="s">
        <v>43</v>
      </c>
      <c r="B58" s="24">
        <v>2575508.71</v>
      </c>
      <c r="C58" s="24">
        <v>11645766.869999999</v>
      </c>
    </row>
    <row r="59" spans="1:3" ht="12.75" customHeight="1" x14ac:dyDescent="0.2">
      <c r="A59" s="6" t="s">
        <v>44</v>
      </c>
      <c r="B59" s="16">
        <f>B48-B54</f>
        <v>-2575508.71</v>
      </c>
      <c r="C59" s="16">
        <f>C48-C54</f>
        <v>-11645766.869999999</v>
      </c>
    </row>
    <row r="60" spans="1:3" ht="12.75" customHeight="1" x14ac:dyDescent="0.2">
      <c r="A60" s="11"/>
      <c r="B60" s="25"/>
      <c r="C60" s="25"/>
    </row>
    <row r="61" spans="1:3" ht="12.75" customHeight="1" x14ac:dyDescent="0.2">
      <c r="A61" s="6" t="s">
        <v>45</v>
      </c>
      <c r="B61" s="16">
        <f>B59+B45+B33</f>
        <v>2702789.0899999961</v>
      </c>
      <c r="C61" s="16">
        <f>C59+C45+C33</f>
        <v>6135892.8799999952</v>
      </c>
    </row>
    <row r="62" spans="1:3" ht="12.75" customHeight="1" x14ac:dyDescent="0.2">
      <c r="A62" s="11"/>
      <c r="B62" s="15"/>
      <c r="C62" s="15"/>
    </row>
    <row r="63" spans="1:3" ht="12.75" customHeight="1" x14ac:dyDescent="0.2">
      <c r="A63" s="6" t="s">
        <v>46</v>
      </c>
      <c r="B63" s="16">
        <v>13073182.199999999</v>
      </c>
      <c r="C63" s="16">
        <v>6937289.3200000003</v>
      </c>
    </row>
    <row r="64" spans="1:3" ht="12.75" customHeight="1" x14ac:dyDescent="0.2">
      <c r="A64" s="11"/>
      <c r="B64" s="25"/>
      <c r="C64" s="25"/>
    </row>
    <row r="65" spans="1:3" ht="12.75" customHeight="1" x14ac:dyDescent="0.2">
      <c r="A65" s="6" t="s">
        <v>47</v>
      </c>
      <c r="B65" s="16">
        <v>15775971.289999999</v>
      </c>
      <c r="C65" s="16">
        <v>13073182.199999999</v>
      </c>
    </row>
    <row r="66" spans="1:3" ht="12.75" customHeight="1" x14ac:dyDescent="0.2">
      <c r="A66" s="12"/>
      <c r="B66" s="13"/>
      <c r="C66" s="14"/>
    </row>
    <row r="68" spans="1:3" ht="27.75" customHeight="1" x14ac:dyDescent="0.2">
      <c r="A68" s="20" t="s">
        <v>48</v>
      </c>
      <c r="B68" s="21"/>
      <c r="C68" s="21"/>
    </row>
    <row r="73" spans="1:3" x14ac:dyDescent="0.2">
      <c r="A73" s="1" t="s">
        <v>49</v>
      </c>
      <c r="B73" s="22" t="s">
        <v>50</v>
      </c>
      <c r="C73" s="22"/>
    </row>
    <row r="74" spans="1:3" x14ac:dyDescent="0.2">
      <c r="A74" s="2" t="s">
        <v>51</v>
      </c>
      <c r="B74" s="23" t="s">
        <v>52</v>
      </c>
      <c r="C74" s="23"/>
    </row>
  </sheetData>
  <sheetProtection formatCells="0" formatColumns="0" formatRows="0" autoFilter="0"/>
  <mergeCells count="4">
    <mergeCell ref="A1:C1"/>
    <mergeCell ref="A68:C68"/>
    <mergeCell ref="B73:C73"/>
    <mergeCell ref="B74:C74"/>
  </mergeCells>
  <printOptions horizontalCentered="1"/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2025-04-08T16:12:07Z</cp:lastPrinted>
  <dcterms:created xsi:type="dcterms:W3CDTF">2012-12-11T20:31:36Z</dcterms:created>
  <dcterms:modified xsi:type="dcterms:W3CDTF">2025-10-09T14:44:29Z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