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4to trim\"/>
    </mc:Choice>
  </mc:AlternateContent>
  <xr:revisionPtr revIDLastSave="0" documentId="13_ncr:1_{64F05E47-5A49-4DF9-AC4E-F2CB6D35CB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4" l="1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5" i="4" l="1"/>
  <c r="Q25" i="4"/>
  <c r="I25" i="4" l="1"/>
  <c r="H25" i="4"/>
  <c r="G25" i="4"/>
  <c r="N4" i="4" l="1"/>
  <c r="Q4" i="4"/>
  <c r="P4" i="4"/>
</calcChain>
</file>

<file path=xl/sharedStrings.xml><?xml version="1.0" encoding="utf-8"?>
<sst xmlns="http://schemas.openxmlformats.org/spreadsheetml/2006/main" count="174" uniqueCount="62">
  <si>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</si>
  <si>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</si>
  <si>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</si>
  <si>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</si>
  <si>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</si>
  <si>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</si>
  <si>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</si>
  <si>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</si>
  <si>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</si>
  <si>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</si>
  <si>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</si>
  <si>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</si>
  <si>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</si>
  <si>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</si>
  <si>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</si>
  <si>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</si>
  <si>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</si>
  <si>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</si>
  <si>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</si>
  <si>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</si>
  <si>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</si>
  <si>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E017PB0714</t>
  </si>
  <si>
    <t>ADMINISTRACIÓN E IMPARTICIÓN DE LOS SERVICIOS EDUCATIVOS EXISTENTES DEL ITESG.</t>
  </si>
  <si>
    <t>5110</t>
  </si>
  <si>
    <t>BIENES MUEBLES</t>
  </si>
  <si>
    <t>SUBDIRECCIÓN ACADÉMICA ITESG</t>
  </si>
  <si>
    <t>211213043030000</t>
  </si>
  <si>
    <t>E057PB0715</t>
  </si>
  <si>
    <t>APLICACIÓN DE PLANES DE TRABAJO DE ATENCIÓN A LA DESERCIÓN Y REPROBACIÓN DEL ITESG</t>
  </si>
  <si>
    <t>5150</t>
  </si>
  <si>
    <t>M006GB1073</t>
  </si>
  <si>
    <t>ADMINISTRACIÓN DE LOS RECURSOS HUMANOS, MATERIALES, FINANCIEROS Y DE SERVICIOS DEL ITESG.</t>
  </si>
  <si>
    <t>SUBDIR ADMON Y FINANZAS ITESG</t>
  </si>
  <si>
    <t>211213043020000</t>
  </si>
  <si>
    <t>M007GC1141</t>
  </si>
  <si>
    <t>DISEÑO Y ADMINISTRACIÓN DE LOS PROGRAMAS DE EVALUACIÓN Y PROYECTOS DE DESARROLLO DE PLANEACIÓN INSTI</t>
  </si>
  <si>
    <t>SUBDIR DE PLANEACIÓN Y VINCULACIÓN ITESG</t>
  </si>
  <si>
    <t>211213043040000</t>
  </si>
  <si>
    <t>5190</t>
  </si>
  <si>
    <t/>
  </si>
  <si>
    <t>5210</t>
  </si>
  <si>
    <t>S016PB3068</t>
  </si>
  <si>
    <t>INVESTIGACIÓN, DESARROLLO TEC ITESG</t>
  </si>
  <si>
    <t>5290</t>
  </si>
  <si>
    <t>5310</t>
  </si>
  <si>
    <t>5320</t>
  </si>
  <si>
    <t>M005GA2064</t>
  </si>
  <si>
    <t>DIRECCIÓN ESTRATEGICA DEL INSTITUTO TECNOLÓGICO SUPERIOR DE GUANAJUATO</t>
  </si>
  <si>
    <t>5410</t>
  </si>
  <si>
    <t>DIRECCIÓN GENERAL ITESG</t>
  </si>
  <si>
    <t>211213043010000</t>
  </si>
  <si>
    <t>5620</t>
  </si>
  <si>
    <t>5640</t>
  </si>
  <si>
    <t>5660</t>
  </si>
  <si>
    <t>5670</t>
  </si>
  <si>
    <t>5690</t>
  </si>
  <si>
    <t>INSTITUTO TECNOLOGICO SUPERIOR DE GUANAJUATO
Programas y Proyectos de Inversión
Del 1 de Enero al 31 de Diciembre de 2024</t>
  </si>
  <si>
    <t>“Bajo protesta de decir verdad declaramos que los Estados Financieros y sus notas, son razonablemente correctos y son responsabilidad del emisor”</t>
  </si>
  <si>
    <t>Ing. Eusebio Vega pérez</t>
  </si>
  <si>
    <t>C.P. Carmen del Rosio Esparza Valencia</t>
  </si>
  <si>
    <t>Director General</t>
  </si>
  <si>
    <t>Subdirectoria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</si>
</sst>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1">
    <xf numFmtId="0" fontId="0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4">
    <xf numFmtId="0" fontId="0" fillId="0" borderId="0" xfId="0"/>
    <xf numFmtId="0" fontId="8" fillId="0" borderId="0" xfId="0" applyFont="1"/>
    <xf numFmtId="0" fontId="7" fillId="2" borderId="1" xfId="18" applyFont="1" applyFill="1" applyBorder="1" applyAlignment="1" applyProtection="1">
      <alignment horizontal="center" vertical="top" wrapText="1"/>
      <protection locked="0"/>
    </xf>
    <xf numFmtId="0" fontId="7" fillId="2" borderId="3" xfId="18" applyFont="1" applyFill="1" applyBorder="1" applyAlignment="1" applyProtection="1">
      <alignment horizontal="center" vertical="top" wrapText="1"/>
      <protection locked="0"/>
    </xf>
    <xf numFmtId="0" fontId="7" fillId="2" borderId="6" xfId="2" applyFont="1" applyFill="1" applyBorder="1" applyAlignment="1" applyProtection="1">
      <alignment horizontal="center" vertical="center" wrapText="1"/>
      <protection locked="0"/>
    </xf>
    <xf numFmtId="0" fontId="7" fillId="2" borderId="6" xfId="2" applyFont="1" applyFill="1" applyBorder="1" applyAlignment="1" applyProtection="1">
      <alignment horizontal="center" wrapText="1"/>
      <protection locked="0"/>
    </xf>
    <xf numFmtId="4" fontId="7" fillId="2" borderId="6" xfId="13" applyNumberFormat="1" applyFont="1" applyFill="1" applyBorder="1" applyAlignment="1" applyProtection="1">
      <alignment horizontal="center" vertical="center" wrapText="1"/>
      <protection locked="0"/>
    </xf>
    <xf numFmtId="10" fontId="10" fillId="0" borderId="7" xfId="31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Border="1"/>
    <xf numFmtId="49" fontId="3" fillId="0" borderId="3" xfId="18" applyNumberFormat="1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0" fontId="4" fillId="0" borderId="0" xfId="2"/>
    <xf numFmtId="0" fontId="6" fillId="0" borderId="0" xfId="2" applyFont="1" applyProtection="1">
      <protection locked="0"/>
    </xf>
    <xf numFmtId="0" fontId="11" fillId="0" borderId="0" xfId="2" applyFont="1" applyProtection="1">
      <protection locked="0"/>
    </xf>
    <xf numFmtId="0" fontId="11" fillId="0" borderId="0" xfId="2" applyFont="1" applyAlignment="1" applyProtection="1">
      <alignment horizontal="center"/>
      <protection locked="0"/>
    </xf>
    <xf numFmtId="0" fontId="3" fillId="0" borderId="0" xfId="2" applyFont="1"/>
    <xf numFmtId="0" fontId="3" fillId="0" borderId="0" xfId="2" applyFont="1" applyAlignment="1">
      <alignment horizontal="center"/>
    </xf>
    <xf numFmtId="0" fontId="8" fillId="0" borderId="0" xfId="2" applyFont="1" applyAlignment="1" applyProtection="1">
      <alignment horizontal="center"/>
      <protection locked="0"/>
    </xf>
    <xf numFmtId="0" fontId="11" fillId="0" borderId="0" xfId="2" applyFont="1"/>
    <xf numFmtId="0" fontId="12" fillId="3" borderId="0" xfId="2" applyFont="1" applyFill="1" applyAlignment="1">
      <alignment horizontal="center" vertical="center"/>
    </xf>
    <xf numFmtId="0" fontId="7" fillId="2" borderId="6" xfId="2" applyFont="1" applyFill="1" applyBorder="1" applyAlignment="1" applyProtection="1">
      <alignment horizontal="center" vertical="center" wrapText="1"/>
      <protection locked="0"/>
    </xf>
    <xf numFmtId="0" fontId="7" fillId="2" borderId="2" xfId="2" applyFont="1" applyFill="1" applyBorder="1" applyAlignment="1" applyProtection="1">
      <alignment horizontal="center" wrapText="1"/>
      <protection locked="0"/>
    </xf>
    <xf numFmtId="0" fontId="7" fillId="2" borderId="4" xfId="2" applyFont="1" applyFill="1" applyBorder="1" applyAlignment="1" applyProtection="1">
      <alignment horizontal="center" wrapText="1"/>
      <protection locked="0"/>
    </xf>
    <xf numFmtId="0" fontId="7" fillId="2" borderId="5" xfId="2" applyFont="1" applyFill="1" applyBorder="1" applyAlignment="1" applyProtection="1">
      <alignment horizontal="center" wrapText="1"/>
      <protection locked="0"/>
    </xf>
    <xf numFmtId="0" fontId="7" fillId="2" borderId="2" xfId="2" applyFont="1" applyFill="1" applyBorder="1" applyAlignment="1" applyProtection="1">
      <alignment horizontal="center"/>
      <protection locked="0"/>
    </xf>
    <xf numFmtId="0" fontId="7" fillId="2" borderId="5" xfId="2" applyFont="1" applyFill="1" applyBorder="1" applyAlignment="1" applyProtection="1">
      <alignment horizontal="center"/>
      <protection locked="0"/>
    </xf>
    <xf numFmtId="0" fontId="7" fillId="2" borderId="2" xfId="13" applyFont="1" applyFill="1" applyBorder="1" applyAlignment="1" applyProtection="1">
      <alignment horizontal="center" vertical="center"/>
      <protection locked="0"/>
    </xf>
    <xf numFmtId="0" fontId="7" fillId="2" borderId="5" xfId="13" applyFont="1" applyFill="1" applyBorder="1" applyAlignment="1" applyProtection="1">
      <alignment horizontal="center" vertical="center"/>
      <protection locked="0"/>
    </xf>
    <xf numFmtId="3" fontId="9" fillId="0" borderId="6" xfId="0" applyNumberFormat="1" applyFont="1" applyBorder="1" applyAlignment="1">
      <alignment horizontal="center"/>
    </xf>
    <xf numFmtId="0" fontId="13" fillId="0" borderId="0" xfId="2" applyFont="1" applyProtection="1"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</cellXfs>
  <cellStyles count="91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2 2 2" xfId="72" xr:uid="{B948844E-0C09-4D20-B55F-D144DB24DAC9}"/>
    <cellStyle name="Millares 2 2 2 3" xfId="52" xr:uid="{556B71A5-04FF-4BED-9CEC-D3D8E55E344C}"/>
    <cellStyle name="Millares 2 2 2 4" xfId="39" xr:uid="{847356E8-F681-458D-AF07-1A7136FDF3F7}"/>
    <cellStyle name="Millares 2 2 2 5" xfId="85" xr:uid="{926BA5DB-96BA-4778-A9B1-D47BAB99BBE0}"/>
    <cellStyle name="Millares 2 2 3" xfId="59" xr:uid="{A15FDEB3-76CD-46B3-AC70-3FF46A40AC02}"/>
    <cellStyle name="Millares 2 2 4" xfId="66" xr:uid="{63A60A70-99F8-40FE-BE10-F4D8E0BD7A13}"/>
    <cellStyle name="Millares 2 2 5" xfId="46" xr:uid="{738C2BD2-7A78-44BC-B968-D11AD7B87B20}"/>
    <cellStyle name="Millares 2 2 6" xfId="33" xr:uid="{700A521A-568A-4A08-B23E-05E2DB72B062}"/>
    <cellStyle name="Millares 2 2 7" xfId="79" xr:uid="{B536D208-31E6-414C-8CAE-38268CCD93C6}"/>
    <cellStyle name="Millares 2 3" xfId="6" xr:uid="{00000000-0005-0000-0000-000004000000}"/>
    <cellStyle name="Millares 2 3 2" xfId="25" xr:uid="{00000000-0005-0000-0000-000005000000}"/>
    <cellStyle name="Millares 2 3 2 2" xfId="73" xr:uid="{ADEFE131-99CE-49EB-B7FD-041B2A765618}"/>
    <cellStyle name="Millares 2 3 2 3" xfId="53" xr:uid="{5FCFF7AB-4564-4C46-8796-7CA13DAD8386}"/>
    <cellStyle name="Millares 2 3 2 4" xfId="40" xr:uid="{841A260F-A473-4EC7-B357-4C07CC758869}"/>
    <cellStyle name="Millares 2 3 2 5" xfId="86" xr:uid="{363CA0F1-76E7-4054-A438-4F8412C43196}"/>
    <cellStyle name="Millares 2 3 3" xfId="60" xr:uid="{5EAD6CA5-1C36-44FC-83AE-C063EB9048A1}"/>
    <cellStyle name="Millares 2 3 4" xfId="67" xr:uid="{81B05EED-350A-41DE-AABD-0D8311BBFA29}"/>
    <cellStyle name="Millares 2 3 5" xfId="47" xr:uid="{0D3CD300-4F89-4330-B0C0-E0BA984DB9AB}"/>
    <cellStyle name="Millares 2 3 6" xfId="34" xr:uid="{C09247AD-BEB8-48BA-BCF1-7C8EFB391D5B}"/>
    <cellStyle name="Millares 2 3 7" xfId="80" xr:uid="{11F8187C-16A2-446B-9F7D-B822C87283C6}"/>
    <cellStyle name="Millares 2 4" xfId="23" xr:uid="{00000000-0005-0000-0000-000006000000}"/>
    <cellStyle name="Millares 2 4 2" xfId="71" xr:uid="{BC63BBE6-9E70-4064-9EB1-C09710226733}"/>
    <cellStyle name="Millares 2 4 3" xfId="51" xr:uid="{9C719D4E-0C60-4D28-81D2-B72FEA243129}"/>
    <cellStyle name="Millares 2 4 4" xfId="38" xr:uid="{0B1C7FA7-025C-44EF-BEEB-96F85AFEFAEC}"/>
    <cellStyle name="Millares 2 4 5" xfId="84" xr:uid="{E5A00625-6C7C-4DCB-8DCC-95B801AA04D4}"/>
    <cellStyle name="Millares 2 5" xfId="58" xr:uid="{6C36754D-9827-4023-806C-5F42FC84D2A0}"/>
    <cellStyle name="Millares 2 6" xfId="65" xr:uid="{39BF1F54-DB2A-4E8A-857F-6B75674D1443}"/>
    <cellStyle name="Millares 2 7" xfId="45" xr:uid="{80309913-1D85-4151-8520-DE3EE08DA6D4}"/>
    <cellStyle name="Millares 2 8" xfId="32" xr:uid="{CE2246C7-BF40-45DA-898F-7243B0B933C9}"/>
    <cellStyle name="Millares 2 9" xfId="78" xr:uid="{57969C61-15F5-4432-80CD-F4540EF246B3}"/>
    <cellStyle name="Millares 3" xfId="7" xr:uid="{00000000-0005-0000-0000-000007000000}"/>
    <cellStyle name="Millares 3 2" xfId="26" xr:uid="{00000000-0005-0000-0000-000008000000}"/>
    <cellStyle name="Millares 3 2 2" xfId="74" xr:uid="{B0A670C9-1879-437E-A6F3-520F78367171}"/>
    <cellStyle name="Millares 3 2 3" xfId="54" xr:uid="{5DD53725-A78F-4D7A-80D1-1B9F56EE497C}"/>
    <cellStyle name="Millares 3 2 4" xfId="41" xr:uid="{22A06F79-29AE-4525-8EC7-55AEBC01B14E}"/>
    <cellStyle name="Millares 3 2 5" xfId="87" xr:uid="{B2983C97-43BC-4B05-9B73-976EE793EE80}"/>
    <cellStyle name="Millares 3 3" xfId="61" xr:uid="{9DAFE8B7-30B1-42E4-AD18-241F81D23BB3}"/>
    <cellStyle name="Millares 3 4" xfId="68" xr:uid="{D1A12D97-49F9-4845-A113-506425BC8E59}"/>
    <cellStyle name="Millares 3 5" xfId="48" xr:uid="{547F2E94-50FB-4E10-8947-F19DACE4E0A0}"/>
    <cellStyle name="Millares 3 6" xfId="35" xr:uid="{AB95C17D-85A5-47BD-952A-A15CE77A56D4}"/>
    <cellStyle name="Millares 3 7" xfId="81" xr:uid="{18D02EC7-186F-452E-B954-0AAE0A65FD3E}"/>
    <cellStyle name="Millares 4" xfId="28" xr:uid="{00000000-0005-0000-0000-000009000000}"/>
    <cellStyle name="Millares 4 2" xfId="76" xr:uid="{3B93E185-DF75-4456-A695-70B8ACFD1689}"/>
    <cellStyle name="Millares 4 3" xfId="56" xr:uid="{A755D572-E63C-42D1-A5CF-1D65AD7B1421}"/>
    <cellStyle name="Millares 4 4" xfId="43" xr:uid="{07A3A6E1-C708-4169-B575-43587F4BB725}"/>
    <cellStyle name="Millares 4 5" xfId="89" xr:uid="{038821BC-884A-4692-AD36-26FF916540D0}"/>
    <cellStyle name="Millares 5" xfId="63" xr:uid="{AED13229-F80B-4C0E-A9FD-7133CE83DCEC}"/>
    <cellStyle name="Moneda 2" xfId="8" xr:uid="{00000000-0005-0000-0000-00000A000000}"/>
    <cellStyle name="Moneda 2 2" xfId="27" xr:uid="{00000000-0005-0000-0000-00000B000000}"/>
    <cellStyle name="Moneda 2 2 2" xfId="75" xr:uid="{DBCDD4C6-4A23-47C8-861E-5C567D317F95}"/>
    <cellStyle name="Moneda 2 2 3" xfId="55" xr:uid="{929B3930-433B-4AE2-AFBA-173A0A4FB9DC}"/>
    <cellStyle name="Moneda 2 2 4" xfId="42" xr:uid="{C5093694-FFF2-4160-918F-C29E3F6DB7D5}"/>
    <cellStyle name="Moneda 2 2 5" xfId="88" xr:uid="{5461C19E-D3B3-412D-8552-B7FCD79031BA}"/>
    <cellStyle name="Moneda 2 3" xfId="62" xr:uid="{223048A8-9C8B-482E-B738-CADCFE504633}"/>
    <cellStyle name="Moneda 2 4" xfId="69" xr:uid="{A91D4600-FAEF-45DB-814D-062E988DC8E8}"/>
    <cellStyle name="Moneda 2 5" xfId="49" xr:uid="{B0CA9B5C-7F70-45BC-B52E-1F5A94E6455C}"/>
    <cellStyle name="Moneda 2 6" xfId="36" xr:uid="{5362924D-95F3-44CF-8D65-1E5040D1B6F5}"/>
    <cellStyle name="Moneda 2 7" xfId="82" xr:uid="{5C82D678-04B5-4866-81F7-7EFA187E604A}"/>
    <cellStyle name="Moneda 3" xfId="20" xr:uid="{00000000-0005-0000-0000-00000C000000}"/>
    <cellStyle name="Moneda 3 2" xfId="30" xr:uid="{00000000-0005-0000-0000-00000D000000}"/>
    <cellStyle name="Moneda 3 2 2" xfId="77" xr:uid="{25C17F68-DC53-49DE-96A8-DCAE982EEEA0}"/>
    <cellStyle name="Moneda 3 2 3" xfId="57" xr:uid="{9FFBD5E3-EEF0-4495-A356-E65798CEC7EA}"/>
    <cellStyle name="Moneda 3 2 4" xfId="44" xr:uid="{4DA3AB15-9AF5-4CB3-89D4-CF3254A8FA27}"/>
    <cellStyle name="Moneda 3 2 5" xfId="90" xr:uid="{313CEBBB-419B-4CB7-BAE3-1EC664890C98}"/>
    <cellStyle name="Moneda 3 3" xfId="64" xr:uid="{B3EA0BC4-9AB7-4EAA-ACD0-95C208910609}"/>
    <cellStyle name="Moneda 3 4" xfId="70" xr:uid="{6754188C-03DD-48E5-88B5-99CD6AAA6B41}"/>
    <cellStyle name="Moneda 3 5" xfId="50" xr:uid="{E0F1310C-1B9F-4D83-9B88-9B3E5915BE64}"/>
    <cellStyle name="Moneda 3 6" xfId="37" xr:uid="{FFE7A17A-0D74-4323-864A-BAEF22773649}"/>
    <cellStyle name="Moneda 3 7" xfId="83" xr:uid="{14B63050-74D4-4D93-867E-2BB170A34238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34</xdr:row>
      <xdr:rowOff>0</xdr:rowOff>
    </xdr:from>
    <xdr:to>
      <xdr:col>9</xdr:col>
      <xdr:colOff>657224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A53DC4C-7FDD-4CC4-B2BC-77A37A806619}"/>
            </a:ext>
          </a:extLst>
        </xdr:cNvPr>
        <xdr:cNvCxnSpPr/>
      </xdr:nvCxnSpPr>
      <xdr:spPr>
        <a:xfrm flipH="1">
          <a:off x="15897225" y="9334500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638175</xdr:colOff>
      <xdr:row>34</xdr:row>
      <xdr:rowOff>0</xdr:rowOff>
    </xdr:from>
    <xdr:to>
      <xdr:col>16</xdr:col>
      <xdr:colOff>28574</xdr:colOff>
      <xdr:row>34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CA00D03-B046-4AD1-9112-E23221D2D1C6}"/>
            </a:ext>
          </a:extLst>
        </xdr:cNvPr>
        <xdr:cNvCxnSpPr/>
      </xdr:nvCxnSpPr>
      <xdr:spPr>
        <a:xfrm flipH="1">
          <a:off x="20554950" y="9334500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topLeftCell="E13" workbookViewId="0">
      <selection activeCell="S6" sqref="S6"/>
    </sheetView>
  </sheetViews>
  <sheetFormatPr baseColWidth="10" defaultRowHeight="12.75" x14ac:dyDescent="0.2"/>
  <cols>
    <col min="1" max="1" width="21.140625" style="1" customWidth="1"/>
    <col min="2" max="2" width="69.42578125" style="1" customWidth="1"/>
    <col min="3" max="3" width="12.5703125" style="1" customWidth="1"/>
    <col min="4" max="4" width="35.140625" style="1" customWidth="1"/>
    <col min="5" max="5" width="24.85546875" style="1" customWidth="1"/>
    <col min="6" max="6" width="48.42578125" style="1" customWidth="1"/>
    <col min="7" max="7" width="17.85546875" style="1" customWidth="1"/>
    <col min="8" max="8" width="18.5703125" style="1" customWidth="1"/>
    <col min="9" max="9" width="16.5703125" style="1" customWidth="1"/>
    <col min="10" max="10" width="12.42578125" style="1" customWidth="1"/>
    <col min="11" max="11" width="11.28515625" style="1" customWidth="1"/>
    <col min="12" max="13" width="11.42578125" style="1"/>
    <col min="14" max="14" width="10.85546875" style="1" customWidth="1"/>
    <col min="15" max="16384" width="11.42578125" style="1"/>
  </cols>
  <sheetData>
    <row r="1" spans="1:17" ht="47.1" customHeight="1" x14ac:dyDescent="0.2">
      <c r="A1" s="23" t="s">
        <v>56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2">
      <c r="A2" s="2"/>
      <c r="B2" s="2"/>
      <c r="C2" s="2"/>
      <c r="D2" s="2"/>
      <c r="E2" s="2"/>
      <c r="F2" s="2"/>
      <c r="G2" s="24" t="s">
        <v>0</v>
      </c>
      <c r="H2" s="25"/>
      <c r="I2" s="26"/>
      <c r="J2" s="24" t="s">
        <v>1</v>
      </c>
      <c r="K2" s="25"/>
      <c r="L2" s="25"/>
      <c r="M2" s="26"/>
      <c r="N2" s="27" t="s">
        <v>2</v>
      </c>
      <c r="O2" s="28"/>
      <c r="P2" s="29" t="s">
        <v>3</v>
      </c>
      <c r="Q2" s="30"/>
    </row>
    <row r="3" spans="1:17" ht="38.25" x14ac:dyDescent="0.2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5" t="s">
        <v>13</v>
      </c>
      <c r="O3" s="5" t="s">
        <v>14</v>
      </c>
      <c r="P3" s="6" t="s">
        <v>15</v>
      </c>
      <c r="Q3" s="6" t="s">
        <v>16</v>
      </c>
    </row>
    <row r="4" spans="1:17" ht="25.5" x14ac:dyDescent="0.2">
      <c r="A4" s="9" t="s">
        <v>21</v>
      </c>
      <c r="B4" s="9" t="s">
        <v>22</v>
      </c>
      <c r="C4" s="9" t="s">
        <v>23</v>
      </c>
      <c r="D4" s="9" t="s">
        <v>24</v>
      </c>
      <c r="E4" s="9" t="s">
        <v>26</v>
      </c>
      <c r="F4" s="9" t="s">
        <v>25</v>
      </c>
      <c r="G4" s="33">
        <v>0</v>
      </c>
      <c r="H4" s="33">
        <v>998445.6</v>
      </c>
      <c r="I4" s="33">
        <v>800069.3</v>
      </c>
      <c r="J4" s="11">
        <v>1</v>
      </c>
      <c r="K4" s="11">
        <v>0</v>
      </c>
      <c r="L4" s="11">
        <v>1</v>
      </c>
      <c r="M4" s="10" t="s">
        <v>17</v>
      </c>
      <c r="N4" s="12">
        <f t="shared" ref="N4:N24" si="0">IF(G4&gt;0,I4/G4,0)</f>
        <v>0</v>
      </c>
      <c r="O4" s="12">
        <f t="shared" ref="O4:O24" si="1">IF(H4&gt;0,I4/H4,0)</f>
        <v>0.80131486382432859</v>
      </c>
      <c r="P4" s="13">
        <f t="shared" ref="P4:P24" si="2">IF(J4=0,0,L4/J4)</f>
        <v>1</v>
      </c>
      <c r="Q4" s="13" t="e">
        <f t="shared" ref="Q4:Q24" si="3">IF(L4=0,0,L4/K4)</f>
        <v>#DIV/0!</v>
      </c>
    </row>
    <row r="5" spans="1:17" ht="25.5" x14ac:dyDescent="0.2">
      <c r="A5" s="9" t="s">
        <v>27</v>
      </c>
      <c r="B5" s="9" t="s">
        <v>28</v>
      </c>
      <c r="C5" s="9" t="s">
        <v>23</v>
      </c>
      <c r="D5" s="9" t="s">
        <v>24</v>
      </c>
      <c r="E5" s="9" t="s">
        <v>26</v>
      </c>
      <c r="F5" s="9" t="s">
        <v>25</v>
      </c>
      <c r="G5" s="33">
        <v>7000</v>
      </c>
      <c r="H5" s="33">
        <v>7000</v>
      </c>
      <c r="I5" s="33">
        <v>4752.13</v>
      </c>
      <c r="J5" s="11">
        <v>1</v>
      </c>
      <c r="K5" s="11">
        <v>0</v>
      </c>
      <c r="L5" s="11">
        <v>1</v>
      </c>
      <c r="M5" s="10" t="s">
        <v>17</v>
      </c>
      <c r="N5" s="12">
        <f t="shared" si="0"/>
        <v>0.67887571428571425</v>
      </c>
      <c r="O5" s="12">
        <f t="shared" si="1"/>
        <v>0.67887571428571425</v>
      </c>
      <c r="P5" s="13">
        <f t="shared" si="2"/>
        <v>1</v>
      </c>
      <c r="Q5" s="13" t="e">
        <f t="shared" si="3"/>
        <v>#DIV/0!</v>
      </c>
    </row>
    <row r="6" spans="1:17" ht="25.5" x14ac:dyDescent="0.2">
      <c r="A6" s="9" t="s">
        <v>21</v>
      </c>
      <c r="B6" s="9" t="s">
        <v>22</v>
      </c>
      <c r="C6" s="9" t="s">
        <v>29</v>
      </c>
      <c r="D6" s="9" t="s">
        <v>24</v>
      </c>
      <c r="E6" s="9" t="s">
        <v>26</v>
      </c>
      <c r="F6" s="9" t="s">
        <v>25</v>
      </c>
      <c r="G6" s="33">
        <v>0</v>
      </c>
      <c r="H6" s="33">
        <v>4391598.6399999997</v>
      </c>
      <c r="I6" s="33">
        <v>722400</v>
      </c>
      <c r="J6" s="11">
        <v>1</v>
      </c>
      <c r="K6" s="11">
        <v>0</v>
      </c>
      <c r="L6" s="11">
        <v>1</v>
      </c>
      <c r="M6" s="10" t="s">
        <v>17</v>
      </c>
      <c r="N6" s="12">
        <f t="shared" si="0"/>
        <v>0</v>
      </c>
      <c r="O6" s="12">
        <f t="shared" si="1"/>
        <v>0.16449590666600628</v>
      </c>
      <c r="P6" s="13">
        <f t="shared" si="2"/>
        <v>1</v>
      </c>
      <c r="Q6" s="13" t="e">
        <f t="shared" si="3"/>
        <v>#DIV/0!</v>
      </c>
    </row>
    <row r="7" spans="1:17" ht="25.5" x14ac:dyDescent="0.2">
      <c r="A7" s="9" t="s">
        <v>30</v>
      </c>
      <c r="B7" s="9" t="s">
        <v>31</v>
      </c>
      <c r="C7" s="9" t="s">
        <v>29</v>
      </c>
      <c r="D7" s="9" t="s">
        <v>24</v>
      </c>
      <c r="E7" s="9" t="s">
        <v>33</v>
      </c>
      <c r="F7" s="9" t="s">
        <v>32</v>
      </c>
      <c r="G7" s="33">
        <v>0</v>
      </c>
      <c r="H7" s="33">
        <v>49394.99</v>
      </c>
      <c r="I7" s="33">
        <v>43982.43</v>
      </c>
      <c r="J7" s="11">
        <v>1</v>
      </c>
      <c r="K7" s="11">
        <v>0</v>
      </c>
      <c r="L7" s="11">
        <v>1</v>
      </c>
      <c r="M7" s="10" t="s">
        <v>17</v>
      </c>
      <c r="N7" s="12">
        <f t="shared" si="0"/>
        <v>0</v>
      </c>
      <c r="O7" s="12">
        <f t="shared" si="1"/>
        <v>0.89042289511547634</v>
      </c>
      <c r="P7" s="13">
        <f t="shared" si="2"/>
        <v>1</v>
      </c>
      <c r="Q7" s="13" t="e">
        <f t="shared" si="3"/>
        <v>#DIV/0!</v>
      </c>
    </row>
    <row r="8" spans="1:17" ht="25.5" x14ac:dyDescent="0.2">
      <c r="A8" s="9" t="s">
        <v>34</v>
      </c>
      <c r="B8" s="9" t="s">
        <v>35</v>
      </c>
      <c r="C8" s="9" t="s">
        <v>29</v>
      </c>
      <c r="D8" s="9" t="s">
        <v>24</v>
      </c>
      <c r="E8" s="9" t="s">
        <v>37</v>
      </c>
      <c r="F8" s="9" t="s">
        <v>36</v>
      </c>
      <c r="G8" s="33">
        <v>0</v>
      </c>
      <c r="H8" s="33">
        <v>19441.52</v>
      </c>
      <c r="I8" s="33">
        <v>15385</v>
      </c>
      <c r="J8" s="11">
        <v>1</v>
      </c>
      <c r="K8" s="11">
        <v>0</v>
      </c>
      <c r="L8" s="11">
        <v>1</v>
      </c>
      <c r="M8" s="10" t="s">
        <v>17</v>
      </c>
      <c r="N8" s="12">
        <f t="shared" si="0"/>
        <v>0</v>
      </c>
      <c r="O8" s="12">
        <f t="shared" si="1"/>
        <v>0.79134759010612332</v>
      </c>
      <c r="P8" s="13">
        <f t="shared" si="2"/>
        <v>1</v>
      </c>
      <c r="Q8" s="13" t="e">
        <f t="shared" si="3"/>
        <v>#DIV/0!</v>
      </c>
    </row>
    <row r="9" spans="1:17" ht="25.5" x14ac:dyDescent="0.2">
      <c r="A9" s="9" t="s">
        <v>21</v>
      </c>
      <c r="B9" s="9" t="s">
        <v>22</v>
      </c>
      <c r="C9" s="9" t="s">
        <v>38</v>
      </c>
      <c r="D9" s="9" t="s">
        <v>24</v>
      </c>
      <c r="E9" s="9" t="s">
        <v>26</v>
      </c>
      <c r="F9" s="9" t="s">
        <v>25</v>
      </c>
      <c r="G9" s="33">
        <v>0</v>
      </c>
      <c r="H9" s="33">
        <v>6320</v>
      </c>
      <c r="I9" s="33">
        <v>6320</v>
      </c>
      <c r="J9" s="11">
        <v>1</v>
      </c>
      <c r="K9" s="11">
        <v>0</v>
      </c>
      <c r="L9" s="11">
        <v>1</v>
      </c>
      <c r="M9" s="10" t="s">
        <v>17</v>
      </c>
      <c r="N9" s="12">
        <f t="shared" si="0"/>
        <v>0</v>
      </c>
      <c r="O9" s="12">
        <f t="shared" si="1"/>
        <v>1</v>
      </c>
      <c r="P9" s="13">
        <f t="shared" si="2"/>
        <v>1</v>
      </c>
      <c r="Q9" s="13" t="e">
        <f t="shared" si="3"/>
        <v>#DIV/0!</v>
      </c>
    </row>
    <row r="10" spans="1:17" ht="25.5" x14ac:dyDescent="0.2">
      <c r="A10" s="9" t="s">
        <v>39</v>
      </c>
      <c r="B10" s="9" t="s">
        <v>22</v>
      </c>
      <c r="C10" s="9" t="s">
        <v>40</v>
      </c>
      <c r="D10" s="9" t="s">
        <v>24</v>
      </c>
      <c r="E10" s="9" t="s">
        <v>26</v>
      </c>
      <c r="F10" s="9" t="s">
        <v>25</v>
      </c>
      <c r="G10" s="33">
        <v>0</v>
      </c>
      <c r="H10" s="33">
        <v>90400</v>
      </c>
      <c r="I10" s="33">
        <v>90400</v>
      </c>
      <c r="J10" s="11">
        <v>1</v>
      </c>
      <c r="K10" s="11">
        <v>0</v>
      </c>
      <c r="L10" s="11">
        <v>1</v>
      </c>
      <c r="M10" s="10" t="s">
        <v>17</v>
      </c>
      <c r="N10" s="12">
        <f t="shared" si="0"/>
        <v>0</v>
      </c>
      <c r="O10" s="12">
        <f t="shared" si="1"/>
        <v>1</v>
      </c>
      <c r="P10" s="13">
        <f t="shared" si="2"/>
        <v>1</v>
      </c>
      <c r="Q10" s="13" t="e">
        <f t="shared" si="3"/>
        <v>#DIV/0!</v>
      </c>
    </row>
    <row r="11" spans="1:17" x14ac:dyDescent="0.2">
      <c r="A11" s="9" t="s">
        <v>41</v>
      </c>
      <c r="B11" s="9" t="s">
        <v>42</v>
      </c>
      <c r="C11" s="9" t="s">
        <v>40</v>
      </c>
      <c r="D11" s="9" t="s">
        <v>24</v>
      </c>
      <c r="E11" s="9" t="s">
        <v>26</v>
      </c>
      <c r="F11" s="9" t="s">
        <v>25</v>
      </c>
      <c r="G11" s="33">
        <v>0</v>
      </c>
      <c r="H11" s="33">
        <v>8414.64</v>
      </c>
      <c r="I11" s="33">
        <v>8414.64</v>
      </c>
      <c r="J11" s="11">
        <v>1</v>
      </c>
      <c r="K11" s="11">
        <v>0</v>
      </c>
      <c r="L11" s="11">
        <v>1</v>
      </c>
      <c r="M11" s="10" t="s">
        <v>17</v>
      </c>
      <c r="N11" s="12">
        <f t="shared" si="0"/>
        <v>0</v>
      </c>
      <c r="O11" s="12">
        <f t="shared" si="1"/>
        <v>1</v>
      </c>
      <c r="P11" s="13">
        <f t="shared" si="2"/>
        <v>1</v>
      </c>
      <c r="Q11" s="13" t="e">
        <f t="shared" si="3"/>
        <v>#DIV/0!</v>
      </c>
    </row>
    <row r="12" spans="1:17" ht="25.5" x14ac:dyDescent="0.2">
      <c r="A12" s="9" t="s">
        <v>21</v>
      </c>
      <c r="B12" s="9" t="s">
        <v>22</v>
      </c>
      <c r="C12" s="9" t="s">
        <v>43</v>
      </c>
      <c r="D12" s="9" t="s">
        <v>24</v>
      </c>
      <c r="E12" s="9" t="s">
        <v>26</v>
      </c>
      <c r="F12" s="9" t="s">
        <v>25</v>
      </c>
      <c r="G12" s="33">
        <v>0</v>
      </c>
      <c r="H12" s="33">
        <v>70000</v>
      </c>
      <c r="I12" s="33">
        <v>44884.58</v>
      </c>
      <c r="J12" s="11">
        <v>1</v>
      </c>
      <c r="K12" s="11">
        <v>0</v>
      </c>
      <c r="L12" s="11">
        <v>1</v>
      </c>
      <c r="M12" s="10" t="s">
        <v>17</v>
      </c>
      <c r="N12" s="12">
        <f t="shared" si="0"/>
        <v>0</v>
      </c>
      <c r="O12" s="12">
        <f t="shared" si="1"/>
        <v>0.64120828571428579</v>
      </c>
      <c r="P12" s="13">
        <f t="shared" si="2"/>
        <v>1</v>
      </c>
      <c r="Q12" s="13" t="e">
        <f t="shared" si="3"/>
        <v>#DIV/0!</v>
      </c>
    </row>
    <row r="13" spans="1:17" ht="25.5" x14ac:dyDescent="0.2">
      <c r="A13" s="9" t="s">
        <v>39</v>
      </c>
      <c r="B13" s="9" t="s">
        <v>22</v>
      </c>
      <c r="C13" s="9" t="s">
        <v>44</v>
      </c>
      <c r="D13" s="9" t="s">
        <v>24</v>
      </c>
      <c r="E13" s="9" t="s">
        <v>26</v>
      </c>
      <c r="F13" s="9" t="s">
        <v>25</v>
      </c>
      <c r="G13" s="33">
        <v>0</v>
      </c>
      <c r="H13" s="33">
        <v>1330047.3999999999</v>
      </c>
      <c r="I13" s="33">
        <v>589340</v>
      </c>
      <c r="J13" s="11">
        <v>1</v>
      </c>
      <c r="K13" s="11">
        <v>0</v>
      </c>
      <c r="L13" s="11">
        <v>1</v>
      </c>
      <c r="M13" s="10" t="s">
        <v>17</v>
      </c>
      <c r="N13" s="12">
        <f t="shared" si="0"/>
        <v>0</v>
      </c>
      <c r="O13" s="12">
        <f t="shared" si="1"/>
        <v>0.44309699037793693</v>
      </c>
      <c r="P13" s="13">
        <f t="shared" si="2"/>
        <v>1</v>
      </c>
      <c r="Q13" s="13" t="e">
        <f t="shared" si="3"/>
        <v>#DIV/0!</v>
      </c>
    </row>
    <row r="14" spans="1:17" x14ac:dyDescent="0.2">
      <c r="A14" s="9" t="s">
        <v>41</v>
      </c>
      <c r="B14" s="9" t="s">
        <v>42</v>
      </c>
      <c r="C14" s="9" t="s">
        <v>44</v>
      </c>
      <c r="D14" s="9" t="s">
        <v>24</v>
      </c>
      <c r="E14" s="9" t="s">
        <v>26</v>
      </c>
      <c r="F14" s="9" t="s">
        <v>25</v>
      </c>
      <c r="G14" s="33">
        <v>0</v>
      </c>
      <c r="H14" s="33">
        <v>62700</v>
      </c>
      <c r="I14" s="33">
        <v>62700</v>
      </c>
      <c r="J14" s="11">
        <v>1</v>
      </c>
      <c r="K14" s="11">
        <v>0</v>
      </c>
      <c r="L14" s="11">
        <v>1</v>
      </c>
      <c r="M14" s="10" t="s">
        <v>17</v>
      </c>
      <c r="N14" s="12">
        <f t="shared" si="0"/>
        <v>0</v>
      </c>
      <c r="O14" s="12">
        <f t="shared" si="1"/>
        <v>1</v>
      </c>
      <c r="P14" s="13">
        <f t="shared" si="2"/>
        <v>1</v>
      </c>
      <c r="Q14" s="13" t="e">
        <f t="shared" si="3"/>
        <v>#DIV/0!</v>
      </c>
    </row>
    <row r="15" spans="1:17" ht="25.5" x14ac:dyDescent="0.2">
      <c r="A15" s="9" t="s">
        <v>21</v>
      </c>
      <c r="B15" s="9" t="s">
        <v>22</v>
      </c>
      <c r="C15" s="9" t="s">
        <v>45</v>
      </c>
      <c r="D15" s="9" t="s">
        <v>24</v>
      </c>
      <c r="E15" s="9" t="s">
        <v>26</v>
      </c>
      <c r="F15" s="9" t="s">
        <v>25</v>
      </c>
      <c r="G15" s="33">
        <v>0</v>
      </c>
      <c r="H15" s="33">
        <v>101530.16</v>
      </c>
      <c r="I15" s="33">
        <v>54636</v>
      </c>
      <c r="J15" s="11">
        <v>1</v>
      </c>
      <c r="K15" s="11">
        <v>0</v>
      </c>
      <c r="L15" s="11">
        <v>1</v>
      </c>
      <c r="M15" s="10" t="s">
        <v>17</v>
      </c>
      <c r="N15" s="12">
        <f t="shared" si="0"/>
        <v>0</v>
      </c>
      <c r="O15" s="12">
        <f t="shared" si="1"/>
        <v>0.53812581404382698</v>
      </c>
      <c r="P15" s="13">
        <f t="shared" si="2"/>
        <v>1</v>
      </c>
      <c r="Q15" s="13" t="e">
        <f t="shared" si="3"/>
        <v>#DIV/0!</v>
      </c>
    </row>
    <row r="16" spans="1:17" ht="25.5" x14ac:dyDescent="0.2">
      <c r="A16" s="9" t="s">
        <v>46</v>
      </c>
      <c r="B16" s="9" t="s">
        <v>47</v>
      </c>
      <c r="C16" s="9" t="s">
        <v>48</v>
      </c>
      <c r="D16" s="9" t="s">
        <v>24</v>
      </c>
      <c r="E16" s="9" t="s">
        <v>50</v>
      </c>
      <c r="F16" s="9" t="s">
        <v>49</v>
      </c>
      <c r="G16" s="33">
        <v>0</v>
      </c>
      <c r="H16" s="33">
        <v>253555</v>
      </c>
      <c r="I16" s="33">
        <v>0</v>
      </c>
      <c r="J16" s="11">
        <v>1</v>
      </c>
      <c r="K16" s="11">
        <v>0</v>
      </c>
      <c r="L16" s="11">
        <v>0</v>
      </c>
      <c r="M16" s="10" t="s">
        <v>17</v>
      </c>
      <c r="N16" s="12">
        <f t="shared" si="0"/>
        <v>0</v>
      </c>
      <c r="O16" s="12">
        <f t="shared" si="1"/>
        <v>0</v>
      </c>
      <c r="P16" s="13">
        <f t="shared" si="2"/>
        <v>0</v>
      </c>
      <c r="Q16" s="13">
        <f t="shared" si="3"/>
        <v>0</v>
      </c>
    </row>
    <row r="17" spans="1:18" ht="25.5" x14ac:dyDescent="0.2">
      <c r="A17" s="9" t="s">
        <v>21</v>
      </c>
      <c r="B17" s="9" t="s">
        <v>22</v>
      </c>
      <c r="C17" s="9" t="s">
        <v>51</v>
      </c>
      <c r="D17" s="9" t="s">
        <v>24</v>
      </c>
      <c r="E17" s="9" t="s">
        <v>26</v>
      </c>
      <c r="F17" s="9" t="s">
        <v>25</v>
      </c>
      <c r="G17" s="33">
        <v>0</v>
      </c>
      <c r="H17" s="33">
        <v>2768164.6</v>
      </c>
      <c r="I17" s="33">
        <v>91420</v>
      </c>
      <c r="J17" s="11">
        <v>1</v>
      </c>
      <c r="K17" s="11">
        <v>0</v>
      </c>
      <c r="L17" s="11">
        <v>1</v>
      </c>
      <c r="M17" s="10" t="s">
        <v>17</v>
      </c>
      <c r="N17" s="12">
        <f t="shared" si="0"/>
        <v>0</v>
      </c>
      <c r="O17" s="12">
        <f t="shared" si="1"/>
        <v>3.3025492775971485E-2</v>
      </c>
      <c r="P17" s="13">
        <f t="shared" si="2"/>
        <v>1</v>
      </c>
      <c r="Q17" s="13" t="e">
        <f t="shared" si="3"/>
        <v>#DIV/0!</v>
      </c>
    </row>
    <row r="18" spans="1:18" ht="25.5" x14ac:dyDescent="0.2">
      <c r="A18" s="9" t="s">
        <v>39</v>
      </c>
      <c r="B18" s="9" t="s">
        <v>22</v>
      </c>
      <c r="C18" s="9" t="s">
        <v>52</v>
      </c>
      <c r="D18" s="9" t="s">
        <v>24</v>
      </c>
      <c r="E18" s="9" t="s">
        <v>26</v>
      </c>
      <c r="F18" s="9" t="s">
        <v>25</v>
      </c>
      <c r="G18" s="33">
        <v>0</v>
      </c>
      <c r="H18" s="33">
        <v>204083.1</v>
      </c>
      <c r="I18" s="33">
        <v>204083.1</v>
      </c>
      <c r="J18" s="11">
        <v>1</v>
      </c>
      <c r="K18" s="11">
        <v>0</v>
      </c>
      <c r="L18" s="11">
        <v>1</v>
      </c>
      <c r="M18" s="10" t="s">
        <v>17</v>
      </c>
      <c r="N18" s="12">
        <f t="shared" si="0"/>
        <v>0</v>
      </c>
      <c r="O18" s="12">
        <f t="shared" si="1"/>
        <v>1</v>
      </c>
      <c r="P18" s="13">
        <f t="shared" si="2"/>
        <v>1</v>
      </c>
      <c r="Q18" s="13" t="e">
        <f t="shared" si="3"/>
        <v>#DIV/0!</v>
      </c>
    </row>
    <row r="19" spans="1:18" ht="25.5" x14ac:dyDescent="0.2">
      <c r="A19" s="9" t="s">
        <v>30</v>
      </c>
      <c r="B19" s="9" t="s">
        <v>31</v>
      </c>
      <c r="C19" s="9" t="s">
        <v>52</v>
      </c>
      <c r="D19" s="9" t="s">
        <v>24</v>
      </c>
      <c r="E19" s="9" t="s">
        <v>33</v>
      </c>
      <c r="F19" s="9" t="s">
        <v>32</v>
      </c>
      <c r="G19" s="33">
        <v>0</v>
      </c>
      <c r="H19" s="33">
        <v>149640</v>
      </c>
      <c r="I19" s="33">
        <v>0</v>
      </c>
      <c r="J19" s="11">
        <v>1</v>
      </c>
      <c r="K19" s="11">
        <v>0</v>
      </c>
      <c r="L19" s="11">
        <v>0</v>
      </c>
      <c r="M19" s="10" t="s">
        <v>17</v>
      </c>
      <c r="N19" s="12">
        <f t="shared" si="0"/>
        <v>0</v>
      </c>
      <c r="O19" s="12">
        <f t="shared" si="1"/>
        <v>0</v>
      </c>
      <c r="P19" s="13">
        <f t="shared" si="2"/>
        <v>0</v>
      </c>
      <c r="Q19" s="13">
        <f t="shared" si="3"/>
        <v>0</v>
      </c>
    </row>
    <row r="20" spans="1:18" ht="25.5" x14ac:dyDescent="0.2">
      <c r="A20" s="9" t="s">
        <v>21</v>
      </c>
      <c r="B20" s="9" t="s">
        <v>22</v>
      </c>
      <c r="C20" s="9" t="s">
        <v>53</v>
      </c>
      <c r="D20" s="9" t="s">
        <v>24</v>
      </c>
      <c r="E20" s="9" t="s">
        <v>26</v>
      </c>
      <c r="F20" s="9" t="s">
        <v>25</v>
      </c>
      <c r="G20" s="33">
        <v>0</v>
      </c>
      <c r="H20" s="33">
        <v>93638.16</v>
      </c>
      <c r="I20" s="33">
        <v>10488.96</v>
      </c>
      <c r="J20" s="11">
        <v>1</v>
      </c>
      <c r="K20" s="11">
        <v>0</v>
      </c>
      <c r="L20" s="11">
        <v>1</v>
      </c>
      <c r="M20" s="10" t="s">
        <v>17</v>
      </c>
      <c r="N20" s="12">
        <f t="shared" si="0"/>
        <v>0</v>
      </c>
      <c r="O20" s="12">
        <f t="shared" si="1"/>
        <v>0.11201587045281537</v>
      </c>
      <c r="P20" s="13">
        <f t="shared" si="2"/>
        <v>1</v>
      </c>
      <c r="Q20" s="13" t="e">
        <f t="shared" si="3"/>
        <v>#DIV/0!</v>
      </c>
    </row>
    <row r="21" spans="1:18" ht="25.5" x14ac:dyDescent="0.2">
      <c r="A21" s="9" t="s">
        <v>30</v>
      </c>
      <c r="B21" s="9" t="s">
        <v>31</v>
      </c>
      <c r="C21" s="9" t="s">
        <v>53</v>
      </c>
      <c r="D21" s="9" t="s">
        <v>24</v>
      </c>
      <c r="E21" s="9" t="s">
        <v>33</v>
      </c>
      <c r="F21" s="9" t="s">
        <v>32</v>
      </c>
      <c r="G21" s="33">
        <v>0</v>
      </c>
      <c r="H21" s="33">
        <v>8296.52</v>
      </c>
      <c r="I21" s="33">
        <v>8296.52</v>
      </c>
      <c r="J21" s="11">
        <v>1</v>
      </c>
      <c r="K21" s="11">
        <v>0</v>
      </c>
      <c r="L21" s="11">
        <v>1</v>
      </c>
      <c r="M21" s="10" t="s">
        <v>17</v>
      </c>
      <c r="N21" s="12">
        <f t="shared" si="0"/>
        <v>0</v>
      </c>
      <c r="O21" s="12">
        <f t="shared" si="1"/>
        <v>1</v>
      </c>
      <c r="P21" s="13">
        <f t="shared" si="2"/>
        <v>1</v>
      </c>
      <c r="Q21" s="13" t="e">
        <f t="shared" si="3"/>
        <v>#DIV/0!</v>
      </c>
    </row>
    <row r="22" spans="1:18" ht="25.5" x14ac:dyDescent="0.2">
      <c r="A22" s="9" t="s">
        <v>34</v>
      </c>
      <c r="B22" s="9" t="s">
        <v>35</v>
      </c>
      <c r="C22" s="9" t="s">
        <v>53</v>
      </c>
      <c r="D22" s="9" t="s">
        <v>24</v>
      </c>
      <c r="E22" s="9" t="s">
        <v>37</v>
      </c>
      <c r="F22" s="9" t="s">
        <v>36</v>
      </c>
      <c r="G22" s="33">
        <v>0</v>
      </c>
      <c r="H22" s="33">
        <v>1165.44</v>
      </c>
      <c r="I22" s="33">
        <v>1165.44</v>
      </c>
      <c r="J22" s="11">
        <v>1</v>
      </c>
      <c r="K22" s="11">
        <v>0</v>
      </c>
      <c r="L22" s="11">
        <v>1</v>
      </c>
      <c r="M22" s="10" t="s">
        <v>17</v>
      </c>
      <c r="N22" s="12">
        <f t="shared" si="0"/>
        <v>0</v>
      </c>
      <c r="O22" s="12">
        <f t="shared" si="1"/>
        <v>1</v>
      </c>
      <c r="P22" s="13">
        <f t="shared" si="2"/>
        <v>1</v>
      </c>
      <c r="Q22" s="13" t="e">
        <f t="shared" si="3"/>
        <v>#DIV/0!</v>
      </c>
    </row>
    <row r="23" spans="1:18" ht="25.5" x14ac:dyDescent="0.2">
      <c r="A23" s="9" t="s">
        <v>21</v>
      </c>
      <c r="B23" s="9" t="s">
        <v>22</v>
      </c>
      <c r="C23" s="9" t="s">
        <v>54</v>
      </c>
      <c r="D23" s="9" t="s">
        <v>24</v>
      </c>
      <c r="E23" s="9" t="s">
        <v>26</v>
      </c>
      <c r="F23" s="9" t="s">
        <v>25</v>
      </c>
      <c r="G23" s="33">
        <v>6000</v>
      </c>
      <c r="H23" s="33">
        <v>138000</v>
      </c>
      <c r="I23" s="33">
        <v>28994.799999999999</v>
      </c>
      <c r="J23" s="11">
        <v>1</v>
      </c>
      <c r="K23" s="11">
        <v>0</v>
      </c>
      <c r="L23" s="11">
        <v>1</v>
      </c>
      <c r="M23" s="10" t="s">
        <v>17</v>
      </c>
      <c r="N23" s="12">
        <f t="shared" si="0"/>
        <v>4.8324666666666669</v>
      </c>
      <c r="O23" s="12">
        <f t="shared" si="1"/>
        <v>0.21010724637681158</v>
      </c>
      <c r="P23" s="13">
        <f t="shared" si="2"/>
        <v>1</v>
      </c>
      <c r="Q23" s="13" t="e">
        <f t="shared" si="3"/>
        <v>#DIV/0!</v>
      </c>
    </row>
    <row r="24" spans="1:18" ht="25.5" x14ac:dyDescent="0.2">
      <c r="A24" s="9" t="s">
        <v>39</v>
      </c>
      <c r="B24" s="9" t="s">
        <v>22</v>
      </c>
      <c r="C24" s="9" t="s">
        <v>55</v>
      </c>
      <c r="D24" s="9" t="s">
        <v>24</v>
      </c>
      <c r="E24" s="9" t="s">
        <v>26</v>
      </c>
      <c r="F24" s="9" t="s">
        <v>25</v>
      </c>
      <c r="G24" s="33">
        <v>0</v>
      </c>
      <c r="H24" s="33">
        <v>1300000</v>
      </c>
      <c r="I24" s="33">
        <v>0</v>
      </c>
      <c r="J24" s="11">
        <v>1</v>
      </c>
      <c r="K24" s="11">
        <v>0</v>
      </c>
      <c r="L24" s="11">
        <v>0</v>
      </c>
      <c r="M24" s="10" t="s">
        <v>17</v>
      </c>
      <c r="N24" s="12">
        <f t="shared" si="0"/>
        <v>0</v>
      </c>
      <c r="O24" s="12">
        <f t="shared" si="1"/>
        <v>0</v>
      </c>
      <c r="P24" s="13">
        <f t="shared" si="2"/>
        <v>0</v>
      </c>
      <c r="Q24" s="13">
        <f t="shared" si="3"/>
        <v>0</v>
      </c>
    </row>
    <row r="25" spans="1:18" x14ac:dyDescent="0.2">
      <c r="G25" s="31">
        <f>SUM(G4:G24)</f>
        <v>13000</v>
      </c>
      <c r="H25" s="31">
        <f>SUM(H4:H24)</f>
        <v>12051835.769999998</v>
      </c>
      <c r="I25" s="31">
        <f>SUM(I4:I24)</f>
        <v>2787732.9</v>
      </c>
      <c r="P25" s="7">
        <f t="shared" ref="P25" si="4">IF(J25=0,0,L25/J25)</f>
        <v>0</v>
      </c>
      <c r="Q25" s="7">
        <f t="shared" ref="Q25" si="5">IF(L25=0,0,L25/K25)</f>
        <v>0</v>
      </c>
      <c r="R25" s="8"/>
    </row>
    <row r="26" spans="1:18" x14ac:dyDescent="0.2">
      <c r="P26" s="8"/>
      <c r="Q26" s="8"/>
    </row>
    <row r="27" spans="1:18" x14ac:dyDescent="0.2">
      <c r="G27" s="32" t="s">
        <v>57</v>
      </c>
      <c r="H27" s="15"/>
      <c r="I27" s="16"/>
      <c r="J27" s="17"/>
      <c r="K27" s="16"/>
      <c r="L27" s="16"/>
      <c r="M27" s="16"/>
      <c r="N27" s="18"/>
      <c r="O27" s="18"/>
      <c r="P27" s="14"/>
    </row>
    <row r="28" spans="1:18" x14ac:dyDescent="0.2">
      <c r="G28" s="18"/>
      <c r="H28" s="18"/>
      <c r="I28" s="18"/>
      <c r="J28" s="19"/>
      <c r="K28" s="18"/>
      <c r="L28" s="18"/>
      <c r="M28" s="18"/>
      <c r="N28" s="18"/>
      <c r="O28" s="18"/>
      <c r="P28" s="14"/>
    </row>
    <row r="29" spans="1:18" x14ac:dyDescent="0.2">
      <c r="G29" s="18"/>
      <c r="H29" s="18"/>
      <c r="I29" s="18"/>
      <c r="J29" s="19"/>
      <c r="K29" s="18"/>
      <c r="L29" s="18"/>
      <c r="M29" s="18"/>
      <c r="N29" s="18"/>
      <c r="O29" s="18"/>
      <c r="P29" s="14"/>
    </row>
    <row r="30" spans="1:18" x14ac:dyDescent="0.2">
      <c r="G30" s="18"/>
      <c r="H30" s="18"/>
      <c r="I30" s="18"/>
      <c r="J30" s="19"/>
      <c r="K30" s="18"/>
      <c r="L30" s="18"/>
      <c r="M30" s="18"/>
      <c r="N30" s="18"/>
      <c r="O30" s="18"/>
      <c r="P30" s="14"/>
    </row>
    <row r="31" spans="1:18" x14ac:dyDescent="0.2">
      <c r="G31" s="18"/>
      <c r="H31" s="18"/>
      <c r="I31" s="18"/>
      <c r="J31" s="19"/>
      <c r="K31" s="18"/>
      <c r="L31" s="18"/>
      <c r="M31" s="18"/>
      <c r="N31" s="18"/>
      <c r="O31" s="18"/>
      <c r="P31" s="14"/>
    </row>
    <row r="32" spans="1:18" x14ac:dyDescent="0.2">
      <c r="G32" s="18"/>
      <c r="H32" s="18"/>
      <c r="I32" s="18"/>
      <c r="J32" s="19"/>
      <c r="K32" s="18"/>
      <c r="L32" s="18"/>
      <c r="M32" s="18"/>
      <c r="N32" s="18"/>
      <c r="O32" s="18"/>
      <c r="P32" s="14"/>
    </row>
    <row r="33" spans="7:16" x14ac:dyDescent="0.2">
      <c r="G33" s="18"/>
      <c r="H33" s="18"/>
      <c r="I33" s="18"/>
      <c r="J33" s="19"/>
      <c r="K33" s="18"/>
      <c r="L33" s="18"/>
      <c r="M33" s="18"/>
      <c r="N33" s="18"/>
      <c r="O33" s="18"/>
      <c r="P33" s="14"/>
    </row>
    <row r="34" spans="7:16" x14ac:dyDescent="0.2">
      <c r="G34" s="18"/>
      <c r="H34" s="18"/>
      <c r="I34" s="18"/>
      <c r="J34" s="19"/>
      <c r="K34" s="18"/>
      <c r="L34" s="18"/>
      <c r="M34" s="18"/>
      <c r="N34" s="18"/>
      <c r="O34" s="18"/>
      <c r="P34" s="14"/>
    </row>
    <row r="35" spans="7:16" x14ac:dyDescent="0.2">
      <c r="G35" s="18"/>
      <c r="H35" s="18"/>
      <c r="I35" s="20" t="s">
        <v>58</v>
      </c>
      <c r="J35" s="21"/>
      <c r="K35" s="21"/>
      <c r="L35" s="21"/>
      <c r="M35" s="22"/>
      <c r="N35" s="22"/>
      <c r="O35" s="22" t="s">
        <v>59</v>
      </c>
      <c r="P35" s="22"/>
    </row>
    <row r="36" spans="7:16" x14ac:dyDescent="0.2">
      <c r="G36" s="18"/>
      <c r="H36" s="18"/>
      <c r="I36" s="20" t="s">
        <v>60</v>
      </c>
      <c r="J36" s="21"/>
      <c r="K36" s="21"/>
      <c r="L36" s="21"/>
      <c r="M36" s="22"/>
      <c r="N36" s="22"/>
      <c r="O36" s="22" t="s">
        <v>61</v>
      </c>
      <c r="P36" s="22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ignoredErrors>
    <ignoredError sqref="C4:C24 E4:E24" numberStoredAsText="1"/>
    <ignoredError sqref="N4:P24 P25:Q25" unlockedFormula="1"/>
    <ignoredError sqref="Q4:Q24" evalError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clara vanesa</cp:lastModifiedBy>
  <dcterms:created xsi:type="dcterms:W3CDTF">2023-06-21T19:35:53Z</dcterms:created>
  <dcterms:modified xsi:type="dcterms:W3CDTF">2025-01-22T22:19:55Z</dcterms:modified>
</cp:coreProperties>
</file>