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8_{A5BBE2D7-80F5-438A-BF24-0C81278AE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<sst xmlns="http://schemas.openxmlformats.org/spreadsheetml/2006/main" count="68" uniqueCount="68">
  <si>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</si>
  <si>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</si>
  <si>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</si>
  <si>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</si>
  <si>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</si>
  <si>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</si>
  <si>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</si>
  <si>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</si>
  <si>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</si>
  <si>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</si>
  <si>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</si>
  <si>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</si>
  <si>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</si>
  <si>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</si>
  <si>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</si>
  <si>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</si>
  <si>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</si>
  <si>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</si>
  <si>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</si>
  <si>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</si>
  <si>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</si>
  <si>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</si>
  <si>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</si>
  <si>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</si>
  <si>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</si>
  <si>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</si>
  <si>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</si>
  <si>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</si>
  <si>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</si>
  <si>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</si>
  <si>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</si>
  <si>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</si>
  <si>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</si>
  <si>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</si>
  <si>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</si>
  <si>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</si>
  <si>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</si>
  <si>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</si>
  <si>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</si>
  <si>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</si>
  <si>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</si>
  <si>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</si>
  <si>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</si>
  <si>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</si>
  <si>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</si>
  <si>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</si>
  <si>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</si>
  <si>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</si>
  <si>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</si>
  <si>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</si>
  <si>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</si>
  <si>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</si>
  <si>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</si>
  <si>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</si>
  <si>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</si>
  <si>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</si>
  <si>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</si>
  <si>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</si>
  <si>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</si>
  <si>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</si>
  <si>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</si>
  <si>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</si>
  <si>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</si>
  <si>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TECNOLOGICO SUPERIOR DE GUANAJUATO
Gasto por Categoría Programática
Del 1 de Enero al 31 de Diciembre de 2024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</si>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</sst>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0">
    <xf numFmtId="0" fontId="0" fillId="0" borderId="0" xfId="0"/>
    <xf numFmtId="4" fontId="7" fillId="0" borderId="0" xfId="0" applyNumberFormat="1" applyFont="1" applyAlignment="1" applyProtection="1">
      <alignment horizontal="center"/>
      <protection locked="0"/>
    </xf>
    <xf numFmtId="0" fontId="8" fillId="0" borderId="0" xfId="0" applyFont="1"/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/>
    <xf numFmtId="4" fontId="9" fillId="2" borderId="6" xfId="9" applyNumberFormat="1" applyFont="1" applyFill="1" applyBorder="1" applyAlignment="1">
      <alignment horizontal="center" vertical="center" wrapText="1"/>
    </xf>
    <xf numFmtId="4" fontId="9" fillId="2" borderId="7" xfId="9" applyNumberFormat="1" applyFont="1" applyFill="1" applyBorder="1" applyAlignment="1">
      <alignment horizontal="center" vertical="center" wrapText="1"/>
    </xf>
    <xf numFmtId="4" fontId="9" fillId="2" borderId="4" xfId="9" applyNumberFormat="1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 applyProtection="1">
      <alignment horizontal="right"/>
      <protection locked="0"/>
    </xf>
    <xf numFmtId="3" fontId="9" fillId="0" borderId="10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3" fontId="9" fillId="0" borderId="7" xfId="0" applyNumberFormat="1" applyFont="1" applyBorder="1" applyProtection="1">
      <protection locked="0"/>
    </xf>
    <xf numFmtId="0" fontId="9" fillId="2" borderId="5" xfId="9" applyFont="1" applyFill="1" applyBorder="1" applyAlignment="1" applyProtection="1">
      <alignment horizontal="center" vertical="center" wrapText="1"/>
      <protection locked="0"/>
    </xf>
    <xf numFmtId="0" fontId="9" fillId="2" borderId="6" xfId="9" applyFont="1" applyFill="1" applyBorder="1" applyAlignment="1" applyProtection="1">
      <alignment horizontal="center" vertical="center" wrapText="1"/>
      <protection locked="0"/>
    </xf>
    <xf numFmtId="0" fontId="9" fillId="2" borderId="1" xfId="9" applyFont="1" applyFill="1" applyBorder="1" applyAlignment="1">
      <alignment horizontal="center" vertical="center"/>
    </xf>
    <xf numFmtId="4" fontId="9" fillId="2" borderId="8" xfId="9" applyNumberFormat="1" applyFont="1" applyFill="1" applyBorder="1" applyAlignment="1">
      <alignment horizontal="center" vertical="center" wrapText="1"/>
    </xf>
    <xf numFmtId="0" fontId="9" fillId="2" borderId="2" xfId="9" applyFont="1" applyFill="1" applyBorder="1" applyAlignment="1">
      <alignment horizontal="center" vertical="center"/>
    </xf>
    <xf numFmtId="4" fontId="9" fillId="2" borderId="9" xfId="9" applyNumberFormat="1" applyFont="1" applyFill="1" applyBorder="1" applyAlignment="1">
      <alignment horizontal="center" vertical="center" wrapText="1"/>
    </xf>
    <xf numFmtId="0" fontId="9" fillId="2" borderId="3" xfId="9" applyFont="1" applyFill="1" applyBorder="1" applyAlignment="1">
      <alignment horizontal="center" vertical="center"/>
    </xf>
    <xf numFmtId="0" fontId="9" fillId="3" borderId="0" xfId="9" applyFont="1" applyFill="1" applyBorder="1" applyAlignment="1">
      <alignment horizontal="center" vertical="center"/>
    </xf>
    <xf numFmtId="0" fontId="9" fillId="3" borderId="10" xfId="9" applyFont="1" applyFill="1" applyBorder="1" applyAlignment="1">
      <alignment horizontal="center" vertical="center" wrapText="1"/>
    </xf>
    <xf numFmtId="0" fontId="9" fillId="0" borderId="0" xfId="9" applyFont="1"/>
    <xf numFmtId="0" fontId="9" fillId="0" borderId="0" xfId="8" applyFont="1" applyAlignment="1" applyProtection="1">
      <alignment horizontal="left" vertical="top" indent="1"/>
      <protection hidden="1"/>
    </xf>
    <xf numFmtId="0" fontId="10" fillId="0" borderId="0" xfId="0" applyFont="1" applyProtection="1">
      <protection locked="0" hidden="1"/>
    </xf>
    <xf numFmtId="0" fontId="1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0" fontId="8" fillId="0" borderId="6" xfId="0" applyFont="1" applyBorder="1" applyAlignment="1">
      <alignment horizontal="center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3" xr:uid="{6BF35AE2-6DB3-4CBD-833A-F4A80B0907DB}"/>
    <cellStyle name="Millares 2 2 3" xfId="28" xr:uid="{02DD673B-4D12-44B7-824E-629C15EDCB67}"/>
    <cellStyle name="Millares 2 2 4" xfId="33" xr:uid="{9235C37C-2F8B-47C3-8475-550FEA0CC942}"/>
    <cellStyle name="Millares 2 2 5" xfId="18" xr:uid="{2CC52689-C915-4C08-A90A-80ECB8C091EF}"/>
    <cellStyle name="Millares 2 3" xfId="4" xr:uid="{00000000-0005-0000-0000-000003000000}"/>
    <cellStyle name="Millares 2 3 2" xfId="24" xr:uid="{E09627C1-E984-4467-8580-AC5ABA18D1AD}"/>
    <cellStyle name="Millares 2 3 3" xfId="29" xr:uid="{82B161EB-A4EA-4143-805E-E27F0193480E}"/>
    <cellStyle name="Millares 2 3 4" xfId="34" xr:uid="{1DCB0F74-724E-4225-8350-1427A9C902D8}"/>
    <cellStyle name="Millares 2 3 5" xfId="19" xr:uid="{EA7E05FB-1FAA-409D-9851-F9E97EBD0A5A}"/>
    <cellStyle name="Millares 2 4" xfId="22" xr:uid="{6752BFEB-0CF8-41D8-95D1-A2BFB12DC7E8}"/>
    <cellStyle name="Millares 2 5" xfId="27" xr:uid="{A28E381A-B0CA-44AF-BC76-4A6B33FC27DB}"/>
    <cellStyle name="Millares 2 6" xfId="32" xr:uid="{5A8E4C03-3669-4ACD-BA07-24A293752592}"/>
    <cellStyle name="Millares 2 7" xfId="17" xr:uid="{389D4C99-09D3-4776-A057-979D8BD4BC39}"/>
    <cellStyle name="Millares 3" xfId="5" xr:uid="{00000000-0005-0000-0000-000004000000}"/>
    <cellStyle name="Millares 3 2" xfId="25" xr:uid="{137AD79E-B8F0-4FE0-9FCA-1F714F649E11}"/>
    <cellStyle name="Millares 3 3" xfId="30" xr:uid="{10177D3A-6C72-4F84-A5F9-4613FBF584E2}"/>
    <cellStyle name="Millares 3 4" xfId="35" xr:uid="{7924E213-DE31-4960-82D3-EBC95EFB48D4}"/>
    <cellStyle name="Millares 3 5" xfId="20" xr:uid="{C4D54567-E6D2-4BC2-ADF5-E9E1D64290DF}"/>
    <cellStyle name="Moneda 2" xfId="6" xr:uid="{00000000-0005-0000-0000-000005000000}"/>
    <cellStyle name="Moneda 2 2" xfId="26" xr:uid="{F715D61B-91B0-4D44-A1B6-37AC9C77CF62}"/>
    <cellStyle name="Moneda 2 3" xfId="31" xr:uid="{586116A7-9D9B-4327-8B64-DB1632EC1978}"/>
    <cellStyle name="Moneda 2 4" xfId="36" xr:uid="{79E66020-C018-4337-A417-56902B4D2B96}"/>
    <cellStyle name="Moneda 2 5" xfId="21" xr:uid="{74D2D0C9-757D-4276-A733-1F714262BA0B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1333500</xdr:colOff>
      <xdr:row>45</xdr:row>
      <xdr:rowOff>9525</xdr:rowOff>
    </xdr:from>
    <xdr:to>
      <xdr:col>0</xdr:col>
      <xdr:colOff>2857500</xdr:colOff>
      <xdr:row>45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FFD45DB-CBA1-48C9-98B9-E78045BF4BB4}"/>
            </a:ext>
          </a:extLst>
        </xdr:cNvPr>
        <xdr:cNvCxnSpPr/>
      </xdr:nvCxnSpPr>
      <xdr:spPr>
        <a:xfrm>
          <a:off x="1333500" y="7210425"/>
          <a:ext cx="15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45</xdr:row>
      <xdr:rowOff>0</xdr:rowOff>
    </xdr:from>
    <xdr:to>
      <xdr:col>5</xdr:col>
      <xdr:colOff>219075</xdr:colOff>
      <xdr:row>45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B4E9DC7-DC71-4625-AC9E-139B03D5308D}"/>
            </a:ext>
          </a:extLst>
        </xdr:cNvPr>
        <xdr:cNvCxnSpPr/>
      </xdr:nvCxnSpPr>
      <xdr:spPr>
        <a:xfrm>
          <a:off x="7248525" y="7200900"/>
          <a:ext cx="15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zoomScaleNormal="100" zoomScaleSheetLayoutView="90" workbookViewId="0">
      <selection activeCell="A39" sqref="A39"/>
    </sheetView>
  </sheetViews>
  <sheetFormatPr baseColWidth="10" defaultColWidth="11.42578125" defaultRowHeight="12.75" x14ac:dyDescent="0.2"/>
  <cols>
    <col min="1" max="1" width="62.42578125" style="5" customWidth="1"/>
    <col min="2" max="2" width="15.7109375" style="5" customWidth="1"/>
    <col min="3" max="3" width="18.7109375" style="5" customWidth="1"/>
    <col min="4" max="4" width="15.7109375" style="5" customWidth="1"/>
    <col min="5" max="7" width="15.7109375" style="4" customWidth="1"/>
    <col min="8" max="16384" width="11.42578125" style="5"/>
  </cols>
  <sheetData>
    <row r="1" spans="1:8" ht="50.1" customHeight="1" x14ac:dyDescent="0.2">
      <c r="A1" s="15" t="s">
        <v>63</v>
      </c>
      <c r="B1" s="15"/>
      <c r="C1" s="15"/>
      <c r="D1" s="15"/>
      <c r="E1" s="15"/>
      <c r="F1" s="15"/>
      <c r="G1" s="16"/>
    </row>
    <row r="2" spans="1:8" ht="15" customHeight="1" x14ac:dyDescent="0.2">
      <c r="A2" s="17"/>
      <c r="B2" s="15" t="s">
        <v>31</v>
      </c>
      <c r="C2" s="15"/>
      <c r="D2" s="15"/>
      <c r="E2" s="15"/>
      <c r="F2" s="15"/>
      <c r="G2" s="18" t="s">
        <v>30</v>
      </c>
    </row>
    <row r="3" spans="1:8" ht="24.95" customHeight="1" x14ac:dyDescent="0.2">
      <c r="A3" s="19"/>
      <c r="B3" s="7" t="s">
        <v>26</v>
      </c>
      <c r="C3" s="8" t="s">
        <v>34</v>
      </c>
      <c r="D3" s="8" t="s">
        <v>27</v>
      </c>
      <c r="E3" s="8" t="s">
        <v>28</v>
      </c>
      <c r="F3" s="9" t="s">
        <v>29</v>
      </c>
      <c r="G3" s="20"/>
    </row>
    <row r="4" spans="1:8" x14ac:dyDescent="0.2">
      <c r="A4" s="21"/>
      <c r="B4" s="10">
        <v>1</v>
      </c>
      <c r="C4" s="10">
        <v>2</v>
      </c>
      <c r="D4" s="10" t="s">
        <v>32</v>
      </c>
      <c r="E4" s="10">
        <v>4</v>
      </c>
      <c r="F4" s="10">
        <v>5</v>
      </c>
      <c r="G4" s="10" t="s">
        <v>33</v>
      </c>
    </row>
    <row r="5" spans="1:8" x14ac:dyDescent="0.2">
      <c r="A5" s="22"/>
      <c r="B5" s="23"/>
      <c r="C5" s="23"/>
      <c r="D5" s="23"/>
      <c r="E5" s="23"/>
      <c r="F5" s="23"/>
      <c r="G5" s="23"/>
    </row>
    <row r="6" spans="1:8" x14ac:dyDescent="0.2">
      <c r="A6" s="24" t="s">
        <v>25</v>
      </c>
      <c r="B6" s="11">
        <f>+B7+B10+B19+B23+B26+B31</f>
        <v>23657651.600000001</v>
      </c>
      <c r="C6" s="11">
        <f t="shared" ref="C6:G6" si="0">+C7+C10+C19+C23+C26+C31</f>
        <v>41841729.240000002</v>
      </c>
      <c r="D6" s="11">
        <f t="shared" si="0"/>
        <v>65499380.840000004</v>
      </c>
      <c r="E6" s="11">
        <f t="shared" si="0"/>
        <v>48692166.719999999</v>
      </c>
      <c r="F6" s="11">
        <f t="shared" si="0"/>
        <v>46783125.719999999</v>
      </c>
      <c r="G6" s="11">
        <f t="shared" si="0"/>
        <v>16807214.119999997</v>
      </c>
    </row>
    <row r="7" spans="1:8" x14ac:dyDescent="0.2">
      <c r="A7" s="25" t="s">
        <v>0</v>
      </c>
      <c r="B7" s="12">
        <f>SUM(B8:B9)</f>
        <v>0</v>
      </c>
      <c r="C7" s="12">
        <f>SUM(C8:C9)</f>
        <v>394749.02</v>
      </c>
      <c r="D7" s="12">
        <f t="shared" ref="D7:G7" si="1">SUM(D8:D9)</f>
        <v>394749.02</v>
      </c>
      <c r="E7" s="12">
        <f t="shared" si="1"/>
        <v>223281.93</v>
      </c>
      <c r="F7" s="12">
        <f t="shared" si="1"/>
        <v>212132.01</v>
      </c>
      <c r="G7" s="12">
        <f t="shared" si="1"/>
        <v>171467.09000000003</v>
      </c>
      <c r="H7" s="26">
        <v>0</v>
      </c>
    </row>
    <row r="8" spans="1:8" x14ac:dyDescent="0.2">
      <c r="A8" s="27" t="s">
        <v>1</v>
      </c>
      <c r="B8" s="13">
        <v>0</v>
      </c>
      <c r="C8" s="13">
        <v>394749.02</v>
      </c>
      <c r="D8" s="13">
        <f>B8+C8</f>
        <v>394749.02</v>
      </c>
      <c r="E8" s="13">
        <v>223281.93</v>
      </c>
      <c r="F8" s="13">
        <v>212132.01</v>
      </c>
      <c r="G8" s="13">
        <f>D8-E8</f>
        <v>171467.09000000003</v>
      </c>
      <c r="H8" s="26" t="s">
        <v>39</v>
      </c>
    </row>
    <row r="9" spans="1:8" x14ac:dyDescent="0.2">
      <c r="A9" s="27" t="s">
        <v>2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  <c r="H9" s="26" t="s">
        <v>40</v>
      </c>
    </row>
    <row r="10" spans="1:8" x14ac:dyDescent="0.2">
      <c r="A10" s="25" t="s">
        <v>3</v>
      </c>
      <c r="B10" s="12">
        <f>SUM(B11:B18)</f>
        <v>16585750.380000001</v>
      </c>
      <c r="C10" s="12">
        <f>SUM(C11:C18)</f>
        <v>33110032.550000001</v>
      </c>
      <c r="D10" s="12">
        <f t="shared" ref="D10:G10" si="2">SUM(D11:D18)</f>
        <v>49695782.93</v>
      </c>
      <c r="E10" s="12">
        <f t="shared" si="2"/>
        <v>35615435.729999997</v>
      </c>
      <c r="F10" s="12">
        <f t="shared" si="2"/>
        <v>34246066.890000001</v>
      </c>
      <c r="G10" s="12">
        <f t="shared" si="2"/>
        <v>14080347.199999999</v>
      </c>
      <c r="H10" s="26">
        <v>0</v>
      </c>
    </row>
    <row r="11" spans="1:8" x14ac:dyDescent="0.2">
      <c r="A11" s="27" t="s">
        <v>4</v>
      </c>
      <c r="B11" s="13">
        <v>15492857.960000001</v>
      </c>
      <c r="C11" s="13">
        <v>30965489.370000001</v>
      </c>
      <c r="D11" s="13">
        <f t="shared" ref="D11:D18" si="3">B11+C11</f>
        <v>46458347.329999998</v>
      </c>
      <c r="E11" s="13">
        <v>32642600.77</v>
      </c>
      <c r="F11" s="13">
        <v>31330493.949999999</v>
      </c>
      <c r="G11" s="13">
        <f t="shared" ref="G11:G18" si="4">D11-E11</f>
        <v>13815746.559999999</v>
      </c>
      <c r="H11" s="26" t="s">
        <v>41</v>
      </c>
    </row>
    <row r="12" spans="1:8" x14ac:dyDescent="0.2">
      <c r="A12" s="27" t="s">
        <v>5</v>
      </c>
      <c r="B12" s="13">
        <v>0</v>
      </c>
      <c r="C12" s="13">
        <v>0</v>
      </c>
      <c r="D12" s="13">
        <f t="shared" si="3"/>
        <v>0</v>
      </c>
      <c r="E12" s="13">
        <v>0</v>
      </c>
      <c r="F12" s="13">
        <v>0</v>
      </c>
      <c r="G12" s="13">
        <f t="shared" si="4"/>
        <v>0</v>
      </c>
      <c r="H12" s="26" t="s">
        <v>42</v>
      </c>
    </row>
    <row r="13" spans="1:8" x14ac:dyDescent="0.2">
      <c r="A13" s="27" t="s">
        <v>6</v>
      </c>
      <c r="B13" s="13">
        <v>1092892.42</v>
      </c>
      <c r="C13" s="13">
        <v>2144543.1800000002</v>
      </c>
      <c r="D13" s="13">
        <f t="shared" si="3"/>
        <v>3237435.6</v>
      </c>
      <c r="E13" s="13">
        <v>2972834.96</v>
      </c>
      <c r="F13" s="13">
        <v>2915572.94</v>
      </c>
      <c r="G13" s="13">
        <f t="shared" si="4"/>
        <v>264600.64000000013</v>
      </c>
      <c r="H13" s="26" t="s">
        <v>43</v>
      </c>
    </row>
    <row r="14" spans="1:8" x14ac:dyDescent="0.2">
      <c r="A14" s="27" t="s">
        <v>7</v>
      </c>
      <c r="B14" s="13">
        <v>0</v>
      </c>
      <c r="C14" s="13">
        <v>0</v>
      </c>
      <c r="D14" s="13">
        <f t="shared" si="3"/>
        <v>0</v>
      </c>
      <c r="E14" s="13">
        <v>0</v>
      </c>
      <c r="F14" s="13">
        <v>0</v>
      </c>
      <c r="G14" s="13">
        <f t="shared" si="4"/>
        <v>0</v>
      </c>
      <c r="H14" s="26" t="s">
        <v>44</v>
      </c>
    </row>
    <row r="15" spans="1:8" x14ac:dyDescent="0.2">
      <c r="A15" s="27" t="s">
        <v>8</v>
      </c>
      <c r="B15" s="13">
        <v>0</v>
      </c>
      <c r="C15" s="13">
        <v>0</v>
      </c>
      <c r="D15" s="13">
        <f t="shared" si="3"/>
        <v>0</v>
      </c>
      <c r="E15" s="13">
        <v>0</v>
      </c>
      <c r="F15" s="13">
        <v>0</v>
      </c>
      <c r="G15" s="13">
        <f t="shared" si="4"/>
        <v>0</v>
      </c>
      <c r="H15" s="26" t="s">
        <v>45</v>
      </c>
    </row>
    <row r="16" spans="1:8" x14ac:dyDescent="0.2">
      <c r="A16" s="27" t="s">
        <v>9</v>
      </c>
      <c r="B16" s="13">
        <v>0</v>
      </c>
      <c r="C16" s="13">
        <v>0</v>
      </c>
      <c r="D16" s="13">
        <f t="shared" si="3"/>
        <v>0</v>
      </c>
      <c r="E16" s="13">
        <v>0</v>
      </c>
      <c r="F16" s="13">
        <v>0</v>
      </c>
      <c r="G16" s="13">
        <f t="shared" si="4"/>
        <v>0</v>
      </c>
      <c r="H16" s="26" t="s">
        <v>46</v>
      </c>
    </row>
    <row r="17" spans="1:8" x14ac:dyDescent="0.2">
      <c r="A17" s="27" t="s">
        <v>10</v>
      </c>
      <c r="B17" s="13">
        <v>0</v>
      </c>
      <c r="C17" s="13">
        <v>0</v>
      </c>
      <c r="D17" s="13">
        <f t="shared" si="3"/>
        <v>0</v>
      </c>
      <c r="E17" s="13">
        <v>0</v>
      </c>
      <c r="F17" s="13">
        <v>0</v>
      </c>
      <c r="G17" s="13">
        <f t="shared" si="4"/>
        <v>0</v>
      </c>
      <c r="H17" s="26" t="s">
        <v>47</v>
      </c>
    </row>
    <row r="18" spans="1:8" x14ac:dyDescent="0.2">
      <c r="A18" s="27" t="s">
        <v>11</v>
      </c>
      <c r="B18" s="13">
        <v>0</v>
      </c>
      <c r="C18" s="13">
        <v>0</v>
      </c>
      <c r="D18" s="13">
        <f t="shared" si="3"/>
        <v>0</v>
      </c>
      <c r="E18" s="13">
        <v>0</v>
      </c>
      <c r="F18" s="13">
        <v>0</v>
      </c>
      <c r="G18" s="13">
        <f t="shared" si="4"/>
        <v>0</v>
      </c>
      <c r="H18" s="26" t="s">
        <v>48</v>
      </c>
    </row>
    <row r="19" spans="1:8" x14ac:dyDescent="0.2">
      <c r="A19" s="25" t="s">
        <v>12</v>
      </c>
      <c r="B19" s="12">
        <f>SUM(B20:B22)</f>
        <v>7071901.2199999997</v>
      </c>
      <c r="C19" s="12">
        <f>SUM(C20:C22)</f>
        <v>8336947.6699999999</v>
      </c>
      <c r="D19" s="12">
        <f t="shared" ref="D19:G19" si="5">SUM(D20:D22)</f>
        <v>15408848.890000001</v>
      </c>
      <c r="E19" s="12">
        <f t="shared" si="5"/>
        <v>12853449.060000001</v>
      </c>
      <c r="F19" s="12">
        <f t="shared" si="5"/>
        <v>12324926.82</v>
      </c>
      <c r="G19" s="12">
        <f t="shared" si="5"/>
        <v>2555399.83</v>
      </c>
      <c r="H19" s="26">
        <v>0</v>
      </c>
    </row>
    <row r="20" spans="1:8" x14ac:dyDescent="0.2">
      <c r="A20" s="27" t="s">
        <v>13</v>
      </c>
      <c r="B20" s="13">
        <v>7071901.2199999997</v>
      </c>
      <c r="C20" s="13">
        <v>8336947.6699999999</v>
      </c>
      <c r="D20" s="13">
        <f t="shared" ref="D20:D22" si="6">B20+C20</f>
        <v>15408848.890000001</v>
      </c>
      <c r="E20" s="13">
        <v>12853449.060000001</v>
      </c>
      <c r="F20" s="13">
        <v>12324926.82</v>
      </c>
      <c r="G20" s="13">
        <f t="shared" ref="G20:G22" si="7">D20-E20</f>
        <v>2555399.83</v>
      </c>
      <c r="H20" s="26" t="s">
        <v>49</v>
      </c>
    </row>
    <row r="21" spans="1:8" x14ac:dyDescent="0.2">
      <c r="A21" s="27" t="s">
        <v>14</v>
      </c>
      <c r="B21" s="13">
        <v>0</v>
      </c>
      <c r="C21" s="13">
        <v>0</v>
      </c>
      <c r="D21" s="13">
        <f t="shared" si="6"/>
        <v>0</v>
      </c>
      <c r="E21" s="13">
        <v>0</v>
      </c>
      <c r="F21" s="13">
        <v>0</v>
      </c>
      <c r="G21" s="13">
        <f t="shared" si="7"/>
        <v>0</v>
      </c>
      <c r="H21" s="26" t="s">
        <v>50</v>
      </c>
    </row>
    <row r="22" spans="1:8" x14ac:dyDescent="0.2">
      <c r="A22" s="27" t="s">
        <v>15</v>
      </c>
      <c r="B22" s="13">
        <v>0</v>
      </c>
      <c r="C22" s="13">
        <v>0</v>
      </c>
      <c r="D22" s="13">
        <f t="shared" si="6"/>
        <v>0</v>
      </c>
      <c r="E22" s="13">
        <v>0</v>
      </c>
      <c r="F22" s="13">
        <v>0</v>
      </c>
      <c r="G22" s="13">
        <f t="shared" si="7"/>
        <v>0</v>
      </c>
      <c r="H22" s="26" t="s">
        <v>51</v>
      </c>
    </row>
    <row r="23" spans="1:8" x14ac:dyDescent="0.2">
      <c r="A23" s="25" t="s">
        <v>16</v>
      </c>
      <c r="B23" s="12">
        <f>SUM(B24:B25)</f>
        <v>0</v>
      </c>
      <c r="C23" s="12">
        <f>SUM(C24:C25)</f>
        <v>0</v>
      </c>
      <c r="D23" s="12">
        <f t="shared" ref="D23:G23" si="8">SUM(D24:D25)</f>
        <v>0</v>
      </c>
      <c r="E23" s="12">
        <f t="shared" si="8"/>
        <v>0</v>
      </c>
      <c r="F23" s="12">
        <f t="shared" si="8"/>
        <v>0</v>
      </c>
      <c r="G23" s="12">
        <f t="shared" si="8"/>
        <v>0</v>
      </c>
      <c r="H23" s="26">
        <v>0</v>
      </c>
    </row>
    <row r="24" spans="1:8" x14ac:dyDescent="0.2">
      <c r="A24" s="27" t="s">
        <v>17</v>
      </c>
      <c r="B24" s="13">
        <v>0</v>
      </c>
      <c r="C24" s="13">
        <v>0</v>
      </c>
      <c r="D24" s="13">
        <f t="shared" ref="D24:D25" si="9">B24+C24</f>
        <v>0</v>
      </c>
      <c r="E24" s="13">
        <v>0</v>
      </c>
      <c r="F24" s="13">
        <v>0</v>
      </c>
      <c r="G24" s="13">
        <f t="shared" ref="G24:G25" si="10">D24-E24</f>
        <v>0</v>
      </c>
      <c r="H24" s="26" t="s">
        <v>52</v>
      </c>
    </row>
    <row r="25" spans="1:8" x14ac:dyDescent="0.2">
      <c r="A25" s="27" t="s">
        <v>18</v>
      </c>
      <c r="B25" s="13">
        <v>0</v>
      </c>
      <c r="C25" s="13">
        <v>0</v>
      </c>
      <c r="D25" s="13">
        <f t="shared" si="9"/>
        <v>0</v>
      </c>
      <c r="E25" s="13">
        <v>0</v>
      </c>
      <c r="F25" s="13">
        <v>0</v>
      </c>
      <c r="G25" s="13">
        <f t="shared" si="10"/>
        <v>0</v>
      </c>
      <c r="H25" s="26" t="s">
        <v>53</v>
      </c>
    </row>
    <row r="26" spans="1:8" x14ac:dyDescent="0.2">
      <c r="A26" s="25" t="s">
        <v>19</v>
      </c>
      <c r="B26" s="12">
        <f>SUM(B27:B30)</f>
        <v>0</v>
      </c>
      <c r="C26" s="12">
        <f>SUM(C27:C30)</f>
        <v>0</v>
      </c>
      <c r="D26" s="12">
        <f t="shared" ref="D26:G26" si="11">SUM(D27:D30)</f>
        <v>0</v>
      </c>
      <c r="E26" s="12">
        <f t="shared" si="11"/>
        <v>0</v>
      </c>
      <c r="F26" s="12">
        <f t="shared" si="11"/>
        <v>0</v>
      </c>
      <c r="G26" s="12">
        <f t="shared" si="11"/>
        <v>0</v>
      </c>
      <c r="H26" s="26">
        <v>0</v>
      </c>
    </row>
    <row r="27" spans="1:8" x14ac:dyDescent="0.2">
      <c r="A27" s="27" t="s">
        <v>20</v>
      </c>
      <c r="B27" s="13">
        <v>0</v>
      </c>
      <c r="C27" s="13">
        <v>0</v>
      </c>
      <c r="D27" s="13">
        <f t="shared" ref="D27:D30" si="12">B27+C27</f>
        <v>0</v>
      </c>
      <c r="E27" s="13">
        <v>0</v>
      </c>
      <c r="F27" s="13">
        <v>0</v>
      </c>
      <c r="G27" s="13">
        <f t="shared" ref="G27:G30" si="13">D27-E27</f>
        <v>0</v>
      </c>
      <c r="H27" s="26" t="s">
        <v>54</v>
      </c>
    </row>
    <row r="28" spans="1:8" x14ac:dyDescent="0.2">
      <c r="A28" s="27" t="s">
        <v>21</v>
      </c>
      <c r="B28" s="13">
        <v>0</v>
      </c>
      <c r="C28" s="13">
        <v>0</v>
      </c>
      <c r="D28" s="13">
        <f t="shared" si="12"/>
        <v>0</v>
      </c>
      <c r="E28" s="13">
        <v>0</v>
      </c>
      <c r="F28" s="13">
        <v>0</v>
      </c>
      <c r="G28" s="13">
        <f t="shared" si="13"/>
        <v>0</v>
      </c>
      <c r="H28" s="26" t="s">
        <v>55</v>
      </c>
    </row>
    <row r="29" spans="1:8" x14ac:dyDescent="0.2">
      <c r="A29" s="27" t="s">
        <v>22</v>
      </c>
      <c r="B29" s="13">
        <v>0</v>
      </c>
      <c r="C29" s="13">
        <v>0</v>
      </c>
      <c r="D29" s="13">
        <f t="shared" si="12"/>
        <v>0</v>
      </c>
      <c r="E29" s="13">
        <v>0</v>
      </c>
      <c r="F29" s="13">
        <v>0</v>
      </c>
      <c r="G29" s="13">
        <f t="shared" si="13"/>
        <v>0</v>
      </c>
      <c r="H29" s="26" t="s">
        <v>56</v>
      </c>
    </row>
    <row r="30" spans="1:8" x14ac:dyDescent="0.2">
      <c r="A30" s="27" t="s">
        <v>23</v>
      </c>
      <c r="B30" s="13">
        <v>0</v>
      </c>
      <c r="C30" s="13">
        <v>0</v>
      </c>
      <c r="D30" s="13">
        <f t="shared" si="12"/>
        <v>0</v>
      </c>
      <c r="E30" s="13">
        <v>0</v>
      </c>
      <c r="F30" s="13">
        <v>0</v>
      </c>
      <c r="G30" s="13">
        <f t="shared" si="13"/>
        <v>0</v>
      </c>
      <c r="H30" s="26" t="s">
        <v>57</v>
      </c>
    </row>
    <row r="31" spans="1:8" x14ac:dyDescent="0.2">
      <c r="A31" s="25" t="s">
        <v>35</v>
      </c>
      <c r="B31" s="12">
        <f>SUM(B32)</f>
        <v>0</v>
      </c>
      <c r="C31" s="12">
        <f t="shared" ref="C31:G31" si="14">SUM(C32)</f>
        <v>0</v>
      </c>
      <c r="D31" s="12">
        <f t="shared" si="14"/>
        <v>0</v>
      </c>
      <c r="E31" s="12">
        <f t="shared" si="14"/>
        <v>0</v>
      </c>
      <c r="F31" s="12">
        <f t="shared" si="14"/>
        <v>0</v>
      </c>
      <c r="G31" s="12">
        <f t="shared" si="14"/>
        <v>0</v>
      </c>
      <c r="H31" s="26">
        <v>0</v>
      </c>
    </row>
    <row r="32" spans="1:8" x14ac:dyDescent="0.2">
      <c r="A32" s="27" t="s">
        <v>24</v>
      </c>
      <c r="B32" s="13">
        <v>0</v>
      </c>
      <c r="C32" s="13">
        <v>0</v>
      </c>
      <c r="D32" s="13">
        <f t="shared" ref="D32:D35" si="15">B32+C32</f>
        <v>0</v>
      </c>
      <c r="E32" s="13">
        <v>0</v>
      </c>
      <c r="F32" s="13">
        <v>0</v>
      </c>
      <c r="G32" s="13">
        <f t="shared" ref="G32:G35" si="16">D32-E32</f>
        <v>0</v>
      </c>
      <c r="H32" s="26" t="s">
        <v>58</v>
      </c>
    </row>
    <row r="33" spans="1:8" x14ac:dyDescent="0.2">
      <c r="A33" s="28" t="s">
        <v>36</v>
      </c>
      <c r="B33" s="12">
        <v>0</v>
      </c>
      <c r="C33" s="12">
        <v>0</v>
      </c>
      <c r="D33" s="12">
        <f t="shared" si="15"/>
        <v>0</v>
      </c>
      <c r="E33" s="12">
        <v>0</v>
      </c>
      <c r="F33" s="12">
        <v>0</v>
      </c>
      <c r="G33" s="12">
        <f t="shared" si="16"/>
        <v>0</v>
      </c>
      <c r="H33" s="26" t="s">
        <v>59</v>
      </c>
    </row>
    <row r="34" spans="1:8" x14ac:dyDescent="0.2">
      <c r="A34" s="28" t="s">
        <v>37</v>
      </c>
      <c r="B34" s="12">
        <v>0</v>
      </c>
      <c r="C34" s="12">
        <v>0</v>
      </c>
      <c r="D34" s="12">
        <f t="shared" si="15"/>
        <v>0</v>
      </c>
      <c r="E34" s="12">
        <v>0</v>
      </c>
      <c r="F34" s="12">
        <v>0</v>
      </c>
      <c r="G34" s="12">
        <f t="shared" si="16"/>
        <v>0</v>
      </c>
      <c r="H34" s="26" t="s">
        <v>60</v>
      </c>
    </row>
    <row r="35" spans="1:8" x14ac:dyDescent="0.2">
      <c r="A35" s="28" t="s">
        <v>38</v>
      </c>
      <c r="B35" s="12">
        <v>0</v>
      </c>
      <c r="C35" s="12">
        <v>0</v>
      </c>
      <c r="D35" s="12">
        <f t="shared" si="15"/>
        <v>0</v>
      </c>
      <c r="E35" s="12">
        <v>0</v>
      </c>
      <c r="F35" s="12">
        <v>0</v>
      </c>
      <c r="G35" s="12">
        <f t="shared" si="16"/>
        <v>0</v>
      </c>
      <c r="H35" s="26" t="s">
        <v>61</v>
      </c>
    </row>
    <row r="36" spans="1:8" x14ac:dyDescent="0.2">
      <c r="A36" s="28"/>
      <c r="B36" s="12"/>
      <c r="C36" s="12"/>
      <c r="D36" s="12"/>
      <c r="E36" s="12"/>
      <c r="F36" s="12"/>
      <c r="G36" s="12"/>
      <c r="H36" s="26"/>
    </row>
    <row r="37" spans="1:8" ht="13.5" customHeight="1" x14ac:dyDescent="0.2">
      <c r="A37" s="29"/>
      <c r="B37" s="14">
        <f t="shared" ref="B37:G37" si="17">+B6+B33+B34+B35</f>
        <v>23657651.600000001</v>
      </c>
      <c r="C37" s="14">
        <f t="shared" si="17"/>
        <v>41841729.240000002</v>
      </c>
      <c r="D37" s="14">
        <f t="shared" si="17"/>
        <v>65499380.840000004</v>
      </c>
      <c r="E37" s="14">
        <f t="shared" si="17"/>
        <v>48692166.719999999</v>
      </c>
      <c r="F37" s="14">
        <f t="shared" si="17"/>
        <v>46783125.719999999</v>
      </c>
      <c r="G37" s="14">
        <f t="shared" si="17"/>
        <v>16807214.119999997</v>
      </c>
    </row>
    <row r="39" spans="1:8" x14ac:dyDescent="0.2">
      <c r="A39" s="6" t="s">
        <v>62</v>
      </c>
    </row>
    <row r="46" spans="1:8" x14ac:dyDescent="0.2">
      <c r="A46" s="3" t="s">
        <v>64</v>
      </c>
      <c r="B46" s="2"/>
      <c r="C46" s="2"/>
      <c r="D46" s="1" t="s">
        <v>65</v>
      </c>
      <c r="E46" s="1"/>
      <c r="F46" s="1"/>
    </row>
    <row r="47" spans="1:8" x14ac:dyDescent="0.2">
      <c r="A47" s="3" t="s">
        <v>66</v>
      </c>
      <c r="B47" s="2"/>
      <c r="C47" s="2"/>
      <c r="D47" s="1" t="s">
        <v>67</v>
      </c>
      <c r="E47" s="1"/>
      <c r="F47" s="1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6">
    <mergeCell ref="D47:F47"/>
    <mergeCell ref="B2:F2"/>
    <mergeCell ref="G2:G3"/>
    <mergeCell ref="A1:G1"/>
    <mergeCell ref="A2:A4"/>
    <mergeCell ref="D46:F46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6:G3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2017-03-30T22:19:49Z</cp:lastPrinted>
  <dcterms:created xsi:type="dcterms:W3CDTF">2012-12-11T21:13:37Z</dcterms:created>
  <dcterms:modified xsi:type="dcterms:W3CDTF">2025-01-22T22:09:17Z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