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4to trim\"/>
    </mc:Choice>
  </mc:AlternateContent>
  <xr:revisionPtr revIDLastSave="0" documentId="8_{51563941-0A69-49E9-BC2A-859DD0829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21" i="4"/>
  <c r="D31" i="4"/>
  <c r="D40" i="4" s="1"/>
  <c r="G31" i="4"/>
  <c r="G40" i="4" s="1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<sst xmlns="http://schemas.openxmlformats.org/spreadsheetml/2006/main" count="103" uniqueCount="55">
  <si>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</si>
  <si>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</si>
  <si>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</si>
  <si>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</si>
  <si>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</si>
  <si>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</si>
  <si>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</si>
  <si>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</si>
  <si>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</si>
  <si>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</si>
  <si>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</si>
  <si>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</si>
  <si>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</si>
  <si>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</si>
  <si>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</si>
  <si>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</si>
  <si>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</si>
  <si>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</si>
  <si>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</si>
  <si>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</si>
  <si>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</si>
  <si>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</si>
  <si>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</si>
  <si>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</si>
  <si>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</si>
  <si>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</si>
  <si>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</si>
  <si>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</si>
  <si>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</si>
  <si>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</si>
  <si>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</si>
  <si>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</si>
  <si>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</si>
  <si>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</si>
  <si>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</si>
  <si>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</si>
  <si>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</si>
  <si>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</si>
  <si>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</si>
  <si>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</si>
  <si>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</si>
  <si>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</si>
  <si>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</si>
  <si>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TECNOLOGICO SUPERIOR DE GUANAJUATO
Estado Analítico de Ingresos
Del 1 de Enero al 31 de Diciembre de 2024</t>
  </si>
  <si>
    <t>Ing.  Eusebio Vega Pérez</t>
  </si>
  <si>
    <t>Lic. Félix Valencia Rocha</t>
  </si>
  <si>
    <t>Director General</t>
  </si>
  <si>
    <t>Subdirector de Administración y Finanzas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</si>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</sst>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vertAlign val="superscript"/>
      <sz val="9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8" fillId="0" borderId="0" xfId="0" applyFont="1" applyProtection="1">
      <protection locked="0"/>
    </xf>
    <xf numFmtId="0" fontId="13" fillId="3" borderId="0" xfId="35" applyFont="1" applyFill="1" applyAlignment="1">
      <alignment horizontal="center" vertical="center"/>
    </xf>
    <xf numFmtId="0" fontId="8" fillId="0" borderId="0" xfId="0" applyFont="1"/>
    <xf numFmtId="0" fontId="2" fillId="4" borderId="0" xfId="32" applyFont="1" applyFill="1" applyAlignment="1" applyProtection="1">
      <alignment horizontal="center" vertical="top" wrapText="1"/>
      <protection locked="0"/>
    </xf>
    <xf numFmtId="0" fontId="2" fillId="4" borderId="0" xfId="32" applyFont="1" applyFill="1" applyAlignment="1" applyProtection="1">
      <alignment vertical="top" wrapText="1"/>
      <protection locked="0"/>
    </xf>
    <xf numFmtId="0" fontId="12" fillId="0" borderId="0" xfId="8" applyFont="1" applyFill="1" applyBorder="1" applyAlignment="1" applyProtection="1">
      <alignment vertical="top"/>
      <protection locked="0"/>
    </xf>
    <xf numFmtId="0" fontId="12" fillId="0" borderId="0" xfId="0" applyFont="1"/>
    <xf numFmtId="0" fontId="12" fillId="0" borderId="0" xfId="8" applyFont="1" applyFill="1" applyBorder="1" applyAlignment="1" applyProtection="1">
      <alignment vertical="top" wrapText="1"/>
      <protection locked="0"/>
    </xf>
    <xf numFmtId="0" fontId="12" fillId="0" borderId="0" xfId="8" applyFont="1" applyFill="1" applyBorder="1" applyAlignment="1" applyProtection="1">
      <alignment horizontal="left" vertical="top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7" fillId="2" borderId="8" xfId="8" applyFont="1" applyFill="1" applyBorder="1" applyAlignment="1">
      <alignment vertical="center"/>
    </xf>
    <xf numFmtId="0" fontId="7" fillId="2" borderId="8" xfId="8" applyFont="1" applyFill="1" applyBorder="1" applyAlignment="1">
      <alignment horizontal="center" vertical="center" wrapText="1"/>
    </xf>
    <xf numFmtId="0" fontId="7" fillId="2" borderId="10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7" fillId="2" borderId="4" xfId="8" applyFont="1" applyFill="1" applyBorder="1" applyAlignment="1">
      <alignment horizontal="center" vertical="center" wrapText="1"/>
    </xf>
    <xf numFmtId="0" fontId="7" fillId="2" borderId="9" xfId="8" applyFont="1" applyFill="1" applyBorder="1" applyAlignment="1">
      <alignment horizontal="center" vertical="center" wrapText="1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7" fillId="2" borderId="9" xfId="8" applyFont="1" applyFill="1" applyBorder="1" applyAlignment="1">
      <alignment vertical="center"/>
    </xf>
    <xf numFmtId="0" fontId="7" fillId="2" borderId="6" xfId="8" quotePrefix="1" applyFont="1" applyFill="1" applyBorder="1" applyAlignment="1">
      <alignment horizontal="center" vertical="center" wrapText="1"/>
    </xf>
    <xf numFmtId="0" fontId="7" fillId="2" borderId="3" xfId="8" quotePrefix="1" applyFont="1" applyFill="1" applyBorder="1" applyAlignment="1">
      <alignment horizontal="center" vertical="center" wrapText="1"/>
    </xf>
    <xf numFmtId="0" fontId="8" fillId="0" borderId="0" xfId="8" applyFont="1" applyFill="1" applyBorder="1" applyAlignment="1" applyProtection="1">
      <alignment horizontal="left" vertical="top" wrapText="1" indent="1"/>
      <protection locked="0"/>
    </xf>
    <xf numFmtId="49" fontId="15" fillId="0" borderId="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5" xfId="8" applyFont="1" applyFill="1" applyBorder="1" applyAlignment="1" applyProtection="1">
      <alignment horizontal="left" vertical="top" indent="3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4" fontId="2" fillId="0" borderId="7" xfId="8" applyNumberFormat="1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2" fillId="0" borderId="9" xfId="8" applyNumberFormat="1" applyFont="1" applyFill="1" applyBorder="1" applyAlignment="1" applyProtection="1">
      <alignment vertical="top"/>
      <protection locked="0"/>
    </xf>
    <xf numFmtId="0" fontId="7" fillId="2" borderId="8" xfId="8" applyFont="1" applyFill="1" applyBorder="1" applyAlignment="1">
      <alignment vertical="center" wrapText="1"/>
    </xf>
    <xf numFmtId="0" fontId="7" fillId="2" borderId="10" xfId="8" applyFont="1" applyFill="1" applyBorder="1" applyAlignment="1">
      <alignment horizontal="center" vertical="center" wrapText="1"/>
    </xf>
    <xf numFmtId="0" fontId="7" fillId="2" borderId="9" xfId="8" applyFont="1" applyFill="1" applyBorder="1" applyAlignment="1">
      <alignment vertical="center" wrapText="1"/>
    </xf>
    <xf numFmtId="0" fontId="7" fillId="0" borderId="2" xfId="8" applyFont="1" applyFill="1" applyBorder="1" applyAlignment="1" applyProtection="1">
      <alignment horizontal="left" vertical="top" indent="1"/>
    </xf>
    <xf numFmtId="0" fontId="2" fillId="0" borderId="0" xfId="8" applyFont="1" applyFill="1" applyBorder="1" applyAlignment="1" applyProtection="1">
      <alignment horizontal="left" vertical="top" wrapText="1" indent="2"/>
    </xf>
    <xf numFmtId="0" fontId="2" fillId="0" borderId="0" xfId="8" applyFont="1" applyFill="1" applyBorder="1" applyAlignment="1" applyProtection="1">
      <alignment horizontal="left" vertical="top" wrapText="1"/>
    </xf>
    <xf numFmtId="0" fontId="7" fillId="0" borderId="2" xfId="8" applyFont="1" applyFill="1" applyBorder="1" applyAlignment="1" applyProtection="1">
      <alignment horizontal="left" vertical="top" wrapText="1" indent="1"/>
    </xf>
    <xf numFmtId="0" fontId="7" fillId="0" borderId="5" xfId="8" applyFont="1" applyFill="1" applyBorder="1" applyAlignment="1" applyProtection="1">
      <alignment horizontal="center" vertical="top" wrapText="1"/>
    </xf>
    <xf numFmtId="4" fontId="7" fillId="0" borderId="6" xfId="8" applyNumberFormat="1" applyFont="1" applyFill="1" applyBorder="1" applyAlignment="1" applyProtection="1">
      <alignment vertical="top"/>
      <protection locked="0"/>
    </xf>
    <xf numFmtId="3" fontId="8" fillId="0" borderId="8" xfId="8" applyNumberFormat="1" applyFont="1" applyFill="1" applyBorder="1" applyAlignment="1" applyProtection="1">
      <alignment vertical="top"/>
      <protection locked="0"/>
    </xf>
    <xf numFmtId="3" fontId="8" fillId="0" borderId="10" xfId="8" applyNumberFormat="1" applyFont="1" applyFill="1" applyBorder="1" applyAlignment="1" applyProtection="1">
      <alignment vertical="top"/>
      <protection locked="0"/>
    </xf>
    <xf numFmtId="3" fontId="8" fillId="0" borderId="9" xfId="8" applyNumberFormat="1" applyFont="1" applyFill="1" applyBorder="1" applyAlignment="1" applyProtection="1">
      <alignment vertical="top"/>
      <protection locked="0"/>
    </xf>
    <xf numFmtId="3" fontId="2" fillId="0" borderId="3" xfId="8" applyNumberFormat="1" applyFont="1" applyFill="1" applyBorder="1" applyAlignment="1" applyProtection="1">
      <alignment vertical="top"/>
      <protection locked="0"/>
    </xf>
    <xf numFmtId="3" fontId="2" fillId="0" borderId="5" xfId="8" applyNumberFormat="1" applyFont="1" applyFill="1" applyBorder="1" applyAlignment="1" applyProtection="1">
      <alignment vertical="top"/>
      <protection locked="0"/>
    </xf>
    <xf numFmtId="3" fontId="2" fillId="0" borderId="8" xfId="8" applyNumberFormat="1" applyFont="1" applyFill="1" applyBorder="1" applyAlignment="1" applyProtection="1">
      <alignment vertical="top"/>
      <protection locked="0"/>
    </xf>
    <xf numFmtId="3" fontId="7" fillId="0" borderId="8" xfId="8" applyNumberFormat="1" applyFont="1" applyFill="1" applyBorder="1" applyAlignment="1" applyProtection="1">
      <alignment vertical="top"/>
      <protection locked="0"/>
    </xf>
    <xf numFmtId="3" fontId="2" fillId="0" borderId="10" xfId="8" applyNumberFormat="1" applyFont="1" applyFill="1" applyBorder="1" applyAlignment="1" applyProtection="1">
      <alignment vertical="top"/>
      <protection locked="0"/>
    </xf>
    <xf numFmtId="3" fontId="7" fillId="0" borderId="10" xfId="8" applyNumberFormat="1" applyFont="1" applyFill="1" applyBorder="1" applyAlignment="1" applyProtection="1">
      <alignment vertical="top"/>
      <protection locked="0"/>
    </xf>
  </cellXfs>
  <cellStyles count="4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8" xr:uid="{3782F359-DF0C-495D-8E33-D4756E99E96F}"/>
    <cellStyle name="Millares 2 2 3" xfId="37" xr:uid="{045D40FD-46D2-49AC-8BF0-1BFA45CE7780}"/>
    <cellStyle name="Millares 2 2 4" xfId="19" xr:uid="{FF1FC034-F8BB-4AE2-8675-AE056E62DC82}"/>
    <cellStyle name="Millares 2 3" xfId="5" xr:uid="{00000000-0005-0000-0000-000004000000}"/>
    <cellStyle name="Millares 2 3 2" xfId="29" xr:uid="{AA427A97-356E-4CBB-BC0A-A4BFE765CAF0}"/>
    <cellStyle name="Millares 2 3 3" xfId="38" xr:uid="{BEFBF07C-4488-437F-B204-CEB9579EBC56}"/>
    <cellStyle name="Millares 2 3 4" xfId="20" xr:uid="{85AE5F13-6CE0-4228-975E-7D3BE7374845}"/>
    <cellStyle name="Millares 2 4" xfId="27" xr:uid="{318FE29E-409F-4516-BF17-F681184E37D1}"/>
    <cellStyle name="Millares 2 5" xfId="36" xr:uid="{EDFB0B09-FFDB-44BB-86AE-ECBFB914835B}"/>
    <cellStyle name="Millares 2 6" xfId="18" xr:uid="{3026C5CF-EE50-420D-8A9B-2D0839191272}"/>
    <cellStyle name="Millares 3" xfId="6" xr:uid="{00000000-0005-0000-0000-000005000000}"/>
    <cellStyle name="Millares 3 2" xfId="30" xr:uid="{495AB137-0D7C-4890-8450-1A8A3A83AA58}"/>
    <cellStyle name="Millares 3 3" xfId="39" xr:uid="{99329D7E-7D77-4092-B538-83EF4B46535A}"/>
    <cellStyle name="Millares 3 4" xfId="21" xr:uid="{414AE0F4-1CF7-4B6B-A843-5A3F4C62E672}"/>
    <cellStyle name="Millares 4" xfId="26" xr:uid="{8FFB5506-9EB0-4E16-A54F-B816443450EF}"/>
    <cellStyle name="Moneda 2" xfId="7" xr:uid="{00000000-0005-0000-0000-000006000000}"/>
    <cellStyle name="Moneda 2 2" xfId="31" xr:uid="{48695494-586F-4039-8DFD-0D1846A096DE}"/>
    <cellStyle name="Moneda 2 3" xfId="40" xr:uid="{DE8FD2C3-1AF6-4E8B-B729-CC6E3CED9CD5}"/>
    <cellStyle name="Moneda 2 4" xfId="22" xr:uid="{ADD0D4D0-7B25-4711-9935-ACBB6C739E88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32" xr:uid="{9169F284-F76E-4C15-818C-BFFCA6EA8D58}"/>
    <cellStyle name="Normal 2 4" xfId="41" xr:uid="{F899FF52-7456-496A-A794-714B8899D7E0}"/>
    <cellStyle name="Normal 2 5" xfId="23" xr:uid="{05BD7139-7719-4114-934C-F54B2A013699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34" xr:uid="{D9CC6976-1A0B-423C-8996-539D7B33BE4C}"/>
    <cellStyle name="Normal 6 2 3" xfId="43" xr:uid="{9F09AAA2-6CDB-41AF-B8CC-275383592653}"/>
    <cellStyle name="Normal 6 2 4" xfId="25" xr:uid="{F94FC854-C3DD-46F8-9F0B-F31C78B86114}"/>
    <cellStyle name="Normal 6 3" xfId="33" xr:uid="{35FF8E1F-A08A-493F-B919-E5CA74B95217}"/>
    <cellStyle name="Normal 6 4" xfId="42" xr:uid="{B1E8A1C0-834A-4D54-A791-2404E1309AA3}"/>
    <cellStyle name="Normal 6 5" xfId="24" xr:uid="{18C390A7-8687-4F0A-B412-2A6F96F58114}"/>
    <cellStyle name="Normal 7" xfId="35" xr:uid="{B268BC67-F647-4644-88F8-8BF8FE85CBE1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49</xdr:row>
      <xdr:rowOff>152400</xdr:rowOff>
    </xdr:from>
    <xdr:to>
      <xdr:col>0</xdr:col>
      <xdr:colOff>2714625</xdr:colOff>
      <xdr:row>49</xdr:row>
      <xdr:rowOff>152400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ADFB129-C9C1-41B8-9D81-4A3DDF4134AF}"/>
            </a:ext>
          </a:extLst>
        </xdr:cNvPr>
        <xdr:cNvCxnSpPr/>
      </xdr:nvCxnSpPr>
      <xdr:spPr>
        <a:xfrm>
          <a:off x="866775" y="9439275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49</xdr:row>
      <xdr:rowOff>152400</xdr:rowOff>
    </xdr:from>
    <xdr:to>
      <xdr:col>6</xdr:col>
      <xdr:colOff>314325</xdr:colOff>
      <xdr:row>49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6AF6E79-24BF-4341-8EE2-4E760486F65F}"/>
            </a:ext>
          </a:extLst>
        </xdr:cNvPr>
        <xdr:cNvCxnSpPr/>
      </xdr:nvCxnSpPr>
      <xdr:spPr>
        <a:xfrm>
          <a:off x="7305675" y="9439275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showGridLines="0" tabSelected="1" zoomScaleNormal="100" workbookViewId="0">
      <selection activeCell="G40" sqref="G40"/>
    </sheetView>
  </sheetViews>
  <sheetFormatPr baseColWidth="10" defaultColWidth="12" defaultRowHeight="12.75" x14ac:dyDescent="0.2"/>
  <cols>
    <col min="1" max="1" width="62.5" style="27" customWidth="1"/>
    <col min="2" max="2" width="17.83203125" style="27" customWidth="1"/>
    <col min="3" max="3" width="19.83203125" style="27" customWidth="1"/>
    <col min="4" max="5" width="17.83203125" style="27" customWidth="1"/>
    <col min="6" max="6" width="18.83203125" style="27" customWidth="1"/>
    <col min="7" max="7" width="17.83203125" style="27" customWidth="1"/>
    <col min="8" max="16384" width="12" style="27"/>
  </cols>
  <sheetData>
    <row r="1" spans="1:8" s="13" customFormat="1" ht="45" customHeight="1" x14ac:dyDescent="0.2">
      <c r="A1" s="10" t="s">
        <v>43</v>
      </c>
      <c r="B1" s="11"/>
      <c r="C1" s="11"/>
      <c r="D1" s="11"/>
      <c r="E1" s="11"/>
      <c r="F1" s="11"/>
      <c r="G1" s="12"/>
    </row>
    <row r="2" spans="1:8" s="13" customFormat="1" x14ac:dyDescent="0.2">
      <c r="A2" s="14"/>
      <c r="B2" s="11" t="s">
        <v>22</v>
      </c>
      <c r="C2" s="11"/>
      <c r="D2" s="11"/>
      <c r="E2" s="11"/>
      <c r="F2" s="11"/>
      <c r="G2" s="15" t="s">
        <v>19</v>
      </c>
    </row>
    <row r="3" spans="1:8" s="21" customFormat="1" ht="24.95" customHeight="1" x14ac:dyDescent="0.2">
      <c r="A3" s="16" t="s">
        <v>14</v>
      </c>
      <c r="B3" s="17" t="s">
        <v>15</v>
      </c>
      <c r="C3" s="18" t="s">
        <v>20</v>
      </c>
      <c r="D3" s="18" t="s">
        <v>16</v>
      </c>
      <c r="E3" s="18" t="s">
        <v>17</v>
      </c>
      <c r="F3" s="19" t="s">
        <v>18</v>
      </c>
      <c r="G3" s="20"/>
    </row>
    <row r="4" spans="1:8" s="21" customFormat="1" x14ac:dyDescent="0.2">
      <c r="A4" s="22"/>
      <c r="B4" s="23" t="s">
        <v>7</v>
      </c>
      <c r="C4" s="24" t="s">
        <v>8</v>
      </c>
      <c r="D4" s="24" t="s">
        <v>9</v>
      </c>
      <c r="E4" s="24" t="s">
        <v>10</v>
      </c>
      <c r="F4" s="24" t="s">
        <v>11</v>
      </c>
      <c r="G4" s="24" t="s">
        <v>12</v>
      </c>
    </row>
    <row r="5" spans="1:8" x14ac:dyDescent="0.2">
      <c r="A5" s="25" t="s">
        <v>0</v>
      </c>
      <c r="B5" s="45">
        <v>0</v>
      </c>
      <c r="C5" s="45">
        <v>0</v>
      </c>
      <c r="D5" s="45">
        <f>B5+C5</f>
        <v>0</v>
      </c>
      <c r="E5" s="45">
        <v>0</v>
      </c>
      <c r="F5" s="45">
        <v>0</v>
      </c>
      <c r="G5" s="45">
        <f>F5-B5</f>
        <v>0</v>
      </c>
      <c r="H5" s="26" t="s">
        <v>30</v>
      </c>
    </row>
    <row r="6" spans="1:8" x14ac:dyDescent="0.2">
      <c r="A6" s="28" t="s">
        <v>1</v>
      </c>
      <c r="B6" s="46">
        <v>0</v>
      </c>
      <c r="C6" s="46">
        <v>0</v>
      </c>
      <c r="D6" s="46">
        <f t="shared" ref="D6:D9" si="0">B6+C6</f>
        <v>0</v>
      </c>
      <c r="E6" s="46">
        <v>0</v>
      </c>
      <c r="F6" s="46">
        <v>0</v>
      </c>
      <c r="G6" s="46">
        <f t="shared" ref="G6:G9" si="1">F6-B6</f>
        <v>0</v>
      </c>
      <c r="H6" s="26" t="s">
        <v>40</v>
      </c>
    </row>
    <row r="7" spans="1:8" x14ac:dyDescent="0.2">
      <c r="A7" s="25" t="s">
        <v>2</v>
      </c>
      <c r="B7" s="46">
        <v>0</v>
      </c>
      <c r="C7" s="46">
        <v>0</v>
      </c>
      <c r="D7" s="46">
        <f t="shared" si="0"/>
        <v>0</v>
      </c>
      <c r="E7" s="46">
        <v>0</v>
      </c>
      <c r="F7" s="46">
        <v>0</v>
      </c>
      <c r="G7" s="46">
        <f t="shared" si="1"/>
        <v>0</v>
      </c>
      <c r="H7" s="26" t="s">
        <v>31</v>
      </c>
    </row>
    <row r="8" spans="1:8" x14ac:dyDescent="0.2">
      <c r="A8" s="25" t="s">
        <v>3</v>
      </c>
      <c r="B8" s="46">
        <v>0</v>
      </c>
      <c r="C8" s="46">
        <v>0</v>
      </c>
      <c r="D8" s="46">
        <f t="shared" si="0"/>
        <v>0</v>
      </c>
      <c r="E8" s="46">
        <v>0</v>
      </c>
      <c r="F8" s="46">
        <v>0</v>
      </c>
      <c r="G8" s="46">
        <f t="shared" si="1"/>
        <v>0</v>
      </c>
      <c r="H8" s="26" t="s">
        <v>32</v>
      </c>
    </row>
    <row r="9" spans="1:8" x14ac:dyDescent="0.2">
      <c r="A9" s="25" t="s">
        <v>4</v>
      </c>
      <c r="B9" s="46">
        <v>0</v>
      </c>
      <c r="C9" s="46">
        <v>0</v>
      </c>
      <c r="D9" s="46">
        <f t="shared" si="0"/>
        <v>0</v>
      </c>
      <c r="E9" s="46">
        <v>0</v>
      </c>
      <c r="F9" s="46">
        <v>0</v>
      </c>
      <c r="G9" s="46">
        <f t="shared" si="1"/>
        <v>0</v>
      </c>
      <c r="H9" s="26" t="s">
        <v>33</v>
      </c>
    </row>
    <row r="10" spans="1:8" x14ac:dyDescent="0.2">
      <c r="A10" s="28" t="s">
        <v>5</v>
      </c>
      <c r="B10" s="46">
        <v>0</v>
      </c>
      <c r="C10" s="46">
        <v>0</v>
      </c>
      <c r="D10" s="46">
        <f t="shared" ref="D10:D13" si="2">B10+C10</f>
        <v>0</v>
      </c>
      <c r="E10" s="46">
        <v>0</v>
      </c>
      <c r="F10" s="46">
        <v>0</v>
      </c>
      <c r="G10" s="46">
        <f t="shared" ref="G10:G13" si="3">F10-B10</f>
        <v>0</v>
      </c>
      <c r="H10" s="26" t="s">
        <v>34</v>
      </c>
    </row>
    <row r="11" spans="1:8" ht="25.5" x14ac:dyDescent="0.2">
      <c r="A11" s="25" t="s">
        <v>24</v>
      </c>
      <c r="B11" s="46">
        <v>4177514</v>
      </c>
      <c r="C11" s="46">
        <v>4248366.21</v>
      </c>
      <c r="D11" s="46">
        <f t="shared" si="2"/>
        <v>8425880.2100000009</v>
      </c>
      <c r="E11" s="46">
        <v>6212449.9199999999</v>
      </c>
      <c r="F11" s="46">
        <v>6212449.9199999999</v>
      </c>
      <c r="G11" s="46">
        <f t="shared" si="3"/>
        <v>2034935.92</v>
      </c>
      <c r="H11" s="26" t="s">
        <v>35</v>
      </c>
    </row>
    <row r="12" spans="1:8" ht="38.25" x14ac:dyDescent="0.2">
      <c r="A12" s="25" t="s">
        <v>25</v>
      </c>
      <c r="B12" s="46">
        <v>0</v>
      </c>
      <c r="C12" s="46">
        <v>34579955.100000001</v>
      </c>
      <c r="D12" s="46">
        <f t="shared" si="2"/>
        <v>34579955.100000001</v>
      </c>
      <c r="E12" s="46">
        <v>34579955.100000001</v>
      </c>
      <c r="F12" s="46">
        <v>34579955.100000001</v>
      </c>
      <c r="G12" s="46">
        <f t="shared" si="3"/>
        <v>34579955.100000001</v>
      </c>
      <c r="H12" s="26" t="s">
        <v>36</v>
      </c>
    </row>
    <row r="13" spans="1:8" ht="25.5" x14ac:dyDescent="0.2">
      <c r="A13" s="25" t="s">
        <v>26</v>
      </c>
      <c r="B13" s="46">
        <v>19480137.600000001</v>
      </c>
      <c r="C13" s="46">
        <v>4292242.8499999996</v>
      </c>
      <c r="D13" s="46">
        <f t="shared" si="2"/>
        <v>23772380.450000003</v>
      </c>
      <c r="E13" s="46">
        <v>23772380.449999999</v>
      </c>
      <c r="F13" s="46">
        <v>23772380.449999999</v>
      </c>
      <c r="G13" s="46">
        <f t="shared" si="3"/>
        <v>4292242.8499999978</v>
      </c>
      <c r="H13" s="26" t="s">
        <v>37</v>
      </c>
    </row>
    <row r="14" spans="1:8" x14ac:dyDescent="0.2">
      <c r="A14" s="25" t="s">
        <v>6</v>
      </c>
      <c r="B14" s="46">
        <v>0</v>
      </c>
      <c r="C14" s="46">
        <v>0</v>
      </c>
      <c r="D14" s="46">
        <f t="shared" ref="D14" si="4">B14+C14</f>
        <v>0</v>
      </c>
      <c r="E14" s="46">
        <v>0</v>
      </c>
      <c r="F14" s="46">
        <v>0</v>
      </c>
      <c r="G14" s="46">
        <f t="shared" ref="G14" si="5">F14-B14</f>
        <v>0</v>
      </c>
      <c r="H14" s="26" t="s">
        <v>38</v>
      </c>
    </row>
    <row r="15" spans="1:8" x14ac:dyDescent="0.2">
      <c r="B15" s="47"/>
      <c r="C15" s="47"/>
      <c r="D15" s="47"/>
      <c r="E15" s="47"/>
      <c r="F15" s="47"/>
      <c r="G15" s="47"/>
      <c r="H15" s="26" t="s">
        <v>39</v>
      </c>
    </row>
    <row r="16" spans="1:8" x14ac:dyDescent="0.2">
      <c r="A16" s="29" t="s">
        <v>13</v>
      </c>
      <c r="B16" s="48">
        <f>SUM(B5:B14)</f>
        <v>23657651.600000001</v>
      </c>
      <c r="C16" s="48">
        <f t="shared" ref="C16:G16" si="6">SUM(C5:C14)</f>
        <v>43120564.160000004</v>
      </c>
      <c r="D16" s="48">
        <f t="shared" si="6"/>
        <v>66778215.760000005</v>
      </c>
      <c r="E16" s="48">
        <f t="shared" si="6"/>
        <v>64564785.469999999</v>
      </c>
      <c r="F16" s="49">
        <f t="shared" si="6"/>
        <v>64564785.469999999</v>
      </c>
      <c r="G16" s="50">
        <f t="shared" si="6"/>
        <v>40907133.870000005</v>
      </c>
      <c r="H16" s="26" t="s">
        <v>39</v>
      </c>
    </row>
    <row r="17" spans="1:8" x14ac:dyDescent="0.2">
      <c r="A17" s="30"/>
      <c r="B17" s="31"/>
      <c r="C17" s="31"/>
      <c r="D17" s="32"/>
      <c r="E17" s="33" t="s">
        <v>21</v>
      </c>
      <c r="F17" s="34"/>
      <c r="G17" s="35"/>
      <c r="H17" s="26" t="s">
        <v>39</v>
      </c>
    </row>
    <row r="18" spans="1:8" ht="10.15" customHeight="1" x14ac:dyDescent="0.2">
      <c r="A18" s="36"/>
      <c r="B18" s="11" t="s">
        <v>22</v>
      </c>
      <c r="C18" s="11"/>
      <c r="D18" s="11"/>
      <c r="E18" s="11"/>
      <c r="F18" s="11"/>
      <c r="G18" s="15" t="s">
        <v>19</v>
      </c>
      <c r="H18" s="26" t="s">
        <v>39</v>
      </c>
    </row>
    <row r="19" spans="1:8" ht="25.5" x14ac:dyDescent="0.2">
      <c r="A19" s="37" t="s">
        <v>23</v>
      </c>
      <c r="B19" s="17" t="s">
        <v>15</v>
      </c>
      <c r="C19" s="18" t="s">
        <v>20</v>
      </c>
      <c r="D19" s="18" t="s">
        <v>16</v>
      </c>
      <c r="E19" s="18" t="s">
        <v>17</v>
      </c>
      <c r="F19" s="19" t="s">
        <v>18</v>
      </c>
      <c r="G19" s="20"/>
      <c r="H19" s="26" t="s">
        <v>39</v>
      </c>
    </row>
    <row r="20" spans="1:8" x14ac:dyDescent="0.2">
      <c r="A20" s="38"/>
      <c r="B20" s="23" t="s">
        <v>7</v>
      </c>
      <c r="C20" s="24" t="s">
        <v>8</v>
      </c>
      <c r="D20" s="24" t="s">
        <v>9</v>
      </c>
      <c r="E20" s="24" t="s">
        <v>10</v>
      </c>
      <c r="F20" s="24" t="s">
        <v>11</v>
      </c>
      <c r="G20" s="24" t="s">
        <v>12</v>
      </c>
      <c r="H20" s="26" t="s">
        <v>39</v>
      </c>
    </row>
    <row r="21" spans="1:8" x14ac:dyDescent="0.2">
      <c r="A21" s="39" t="s">
        <v>27</v>
      </c>
      <c r="B21" s="51">
        <f t="shared" ref="B21:G21" si="7">SUM(B22+B23+B24+B25+B26+B27+B28+B29)</f>
        <v>0</v>
      </c>
      <c r="C21" s="51">
        <f t="shared" si="7"/>
        <v>0</v>
      </c>
      <c r="D21" s="51">
        <f t="shared" si="7"/>
        <v>0</v>
      </c>
      <c r="E21" s="51">
        <f t="shared" si="7"/>
        <v>0</v>
      </c>
      <c r="F21" s="51">
        <f t="shared" si="7"/>
        <v>0</v>
      </c>
      <c r="G21" s="51">
        <f t="shared" si="7"/>
        <v>0</v>
      </c>
      <c r="H21" s="26" t="s">
        <v>39</v>
      </c>
    </row>
    <row r="22" spans="1:8" x14ac:dyDescent="0.2">
      <c r="A22" s="40" t="s">
        <v>0</v>
      </c>
      <c r="B22" s="52">
        <v>0</v>
      </c>
      <c r="C22" s="52">
        <v>0</v>
      </c>
      <c r="D22" s="52">
        <f t="shared" ref="D22:D25" si="8">B22+C22</f>
        <v>0</v>
      </c>
      <c r="E22" s="52">
        <v>0</v>
      </c>
      <c r="F22" s="52">
        <v>0</v>
      </c>
      <c r="G22" s="52">
        <f t="shared" ref="G22:G25" si="9">F22-B22</f>
        <v>0</v>
      </c>
      <c r="H22" s="26" t="s">
        <v>30</v>
      </c>
    </row>
    <row r="23" spans="1:8" x14ac:dyDescent="0.2">
      <c r="A23" s="40" t="s">
        <v>1</v>
      </c>
      <c r="B23" s="52">
        <v>0</v>
      </c>
      <c r="C23" s="52">
        <v>0</v>
      </c>
      <c r="D23" s="52">
        <f t="shared" si="8"/>
        <v>0</v>
      </c>
      <c r="E23" s="52">
        <v>0</v>
      </c>
      <c r="F23" s="52">
        <v>0</v>
      </c>
      <c r="G23" s="52">
        <f t="shared" si="9"/>
        <v>0</v>
      </c>
      <c r="H23" s="26" t="s">
        <v>40</v>
      </c>
    </row>
    <row r="24" spans="1:8" x14ac:dyDescent="0.2">
      <c r="A24" s="40" t="s">
        <v>2</v>
      </c>
      <c r="B24" s="52">
        <v>0</v>
      </c>
      <c r="C24" s="52">
        <v>0</v>
      </c>
      <c r="D24" s="52">
        <f t="shared" si="8"/>
        <v>0</v>
      </c>
      <c r="E24" s="52">
        <v>0</v>
      </c>
      <c r="F24" s="52">
        <v>0</v>
      </c>
      <c r="G24" s="52">
        <f t="shared" si="9"/>
        <v>0</v>
      </c>
      <c r="H24" s="26" t="s">
        <v>31</v>
      </c>
    </row>
    <row r="25" spans="1:8" x14ac:dyDescent="0.2">
      <c r="A25" s="40" t="s">
        <v>3</v>
      </c>
      <c r="B25" s="52">
        <v>0</v>
      </c>
      <c r="C25" s="52">
        <v>0</v>
      </c>
      <c r="D25" s="52">
        <f t="shared" si="8"/>
        <v>0</v>
      </c>
      <c r="E25" s="52">
        <v>0</v>
      </c>
      <c r="F25" s="52">
        <v>0</v>
      </c>
      <c r="G25" s="52">
        <f t="shared" si="9"/>
        <v>0</v>
      </c>
      <c r="H25" s="26" t="s">
        <v>32</v>
      </c>
    </row>
    <row r="26" spans="1:8" ht="14.25" x14ac:dyDescent="0.2">
      <c r="A26" s="40" t="s">
        <v>51</v>
      </c>
      <c r="B26" s="52">
        <v>0</v>
      </c>
      <c r="C26" s="52">
        <v>0</v>
      </c>
      <c r="D26" s="52">
        <f t="shared" ref="D26" si="10">B26+C26</f>
        <v>0</v>
      </c>
      <c r="E26" s="52">
        <v>0</v>
      </c>
      <c r="F26" s="52">
        <v>0</v>
      </c>
      <c r="G26" s="52">
        <f t="shared" ref="G26" si="11">F26-B26</f>
        <v>0</v>
      </c>
      <c r="H26" s="26" t="s">
        <v>33</v>
      </c>
    </row>
    <row r="27" spans="1:8" ht="14.25" x14ac:dyDescent="0.2">
      <c r="A27" s="40" t="s">
        <v>52</v>
      </c>
      <c r="B27" s="52">
        <v>0</v>
      </c>
      <c r="C27" s="52">
        <v>0</v>
      </c>
      <c r="D27" s="52">
        <f t="shared" ref="D27:D29" si="12">B27+C27</f>
        <v>0</v>
      </c>
      <c r="E27" s="52">
        <v>0</v>
      </c>
      <c r="F27" s="52">
        <v>0</v>
      </c>
      <c r="G27" s="52">
        <f t="shared" ref="G27:G29" si="13">F27-B27</f>
        <v>0</v>
      </c>
      <c r="H27" s="26" t="s">
        <v>34</v>
      </c>
    </row>
    <row r="28" spans="1:8" ht="38.25" x14ac:dyDescent="0.2">
      <c r="A28" s="40" t="s">
        <v>28</v>
      </c>
      <c r="B28" s="52">
        <v>0</v>
      </c>
      <c r="C28" s="52">
        <v>0</v>
      </c>
      <c r="D28" s="52">
        <f t="shared" si="12"/>
        <v>0</v>
      </c>
      <c r="E28" s="52">
        <v>0</v>
      </c>
      <c r="F28" s="52">
        <v>0</v>
      </c>
      <c r="G28" s="52">
        <f t="shared" si="13"/>
        <v>0</v>
      </c>
      <c r="H28" s="26" t="s">
        <v>36</v>
      </c>
    </row>
    <row r="29" spans="1:8" ht="25.5" x14ac:dyDescent="0.2">
      <c r="A29" s="40" t="s">
        <v>26</v>
      </c>
      <c r="B29" s="52">
        <v>0</v>
      </c>
      <c r="C29" s="52">
        <v>0</v>
      </c>
      <c r="D29" s="52">
        <f t="shared" si="12"/>
        <v>0</v>
      </c>
      <c r="E29" s="52">
        <v>0</v>
      </c>
      <c r="F29" s="52">
        <v>0</v>
      </c>
      <c r="G29" s="52">
        <f t="shared" si="13"/>
        <v>0</v>
      </c>
      <c r="H29" s="26" t="s">
        <v>37</v>
      </c>
    </row>
    <row r="30" spans="1:8" x14ac:dyDescent="0.2">
      <c r="A30" s="41"/>
      <c r="B30" s="52"/>
      <c r="C30" s="52"/>
      <c r="D30" s="52"/>
      <c r="E30" s="52"/>
      <c r="F30" s="52"/>
      <c r="G30" s="52"/>
      <c r="H30" s="26" t="s">
        <v>39</v>
      </c>
    </row>
    <row r="31" spans="1:8" ht="41.25" customHeight="1" x14ac:dyDescent="0.2">
      <c r="A31" s="42" t="s">
        <v>41</v>
      </c>
      <c r="B31" s="53">
        <f t="shared" ref="B31:G31" si="14">SUM(B32:B35)</f>
        <v>23657651.600000001</v>
      </c>
      <c r="C31" s="53">
        <f t="shared" si="14"/>
        <v>8540609.0599999987</v>
      </c>
      <c r="D31" s="53">
        <f t="shared" si="14"/>
        <v>32198260.660000004</v>
      </c>
      <c r="E31" s="53">
        <f t="shared" si="14"/>
        <v>29984830.369999997</v>
      </c>
      <c r="F31" s="53">
        <f t="shared" si="14"/>
        <v>29984830.369999997</v>
      </c>
      <c r="G31" s="53">
        <f t="shared" si="14"/>
        <v>6327178.7699999977</v>
      </c>
      <c r="H31" s="26" t="s">
        <v>39</v>
      </c>
    </row>
    <row r="32" spans="1:8" x14ac:dyDescent="0.2">
      <c r="A32" s="40" t="s">
        <v>1</v>
      </c>
      <c r="B32" s="52">
        <v>0</v>
      </c>
      <c r="C32" s="52">
        <v>0</v>
      </c>
      <c r="D32" s="52">
        <f>B32+C32</f>
        <v>0</v>
      </c>
      <c r="E32" s="52">
        <v>0</v>
      </c>
      <c r="F32" s="52">
        <v>0</v>
      </c>
      <c r="G32" s="52">
        <f>F32-B32</f>
        <v>0</v>
      </c>
      <c r="H32" s="26" t="s">
        <v>40</v>
      </c>
    </row>
    <row r="33" spans="1:8" ht="14.25" x14ac:dyDescent="0.2">
      <c r="A33" s="40" t="s">
        <v>53</v>
      </c>
      <c r="B33" s="52">
        <v>0</v>
      </c>
      <c r="C33" s="52">
        <v>0</v>
      </c>
      <c r="D33" s="52">
        <f>B33+C33</f>
        <v>0</v>
      </c>
      <c r="E33" s="52">
        <v>0</v>
      </c>
      <c r="F33" s="52">
        <v>0</v>
      </c>
      <c r="G33" s="52">
        <f t="shared" ref="G33:G34" si="15">F33-B33</f>
        <v>0</v>
      </c>
      <c r="H33" s="26" t="s">
        <v>33</v>
      </c>
    </row>
    <row r="34" spans="1:8" ht="27" x14ac:dyDescent="0.2">
      <c r="A34" s="40" t="s">
        <v>54</v>
      </c>
      <c r="B34" s="52">
        <v>4177514</v>
      </c>
      <c r="C34" s="52">
        <v>4248366.21</v>
      </c>
      <c r="D34" s="52">
        <f>B34+C34</f>
        <v>8425880.2100000009</v>
      </c>
      <c r="E34" s="52">
        <v>6212449.9199999999</v>
      </c>
      <c r="F34" s="52">
        <v>6212449.9199999999</v>
      </c>
      <c r="G34" s="52">
        <f t="shared" si="15"/>
        <v>2034935.92</v>
      </c>
      <c r="H34" s="26" t="s">
        <v>35</v>
      </c>
    </row>
    <row r="35" spans="1:8" ht="25.5" x14ac:dyDescent="0.2">
      <c r="A35" s="40" t="s">
        <v>26</v>
      </c>
      <c r="B35" s="52">
        <v>19480137.600000001</v>
      </c>
      <c r="C35" s="52">
        <v>4292242.8499999996</v>
      </c>
      <c r="D35" s="52">
        <f>B35+C35</f>
        <v>23772380.450000003</v>
      </c>
      <c r="E35" s="52">
        <v>23772380.449999999</v>
      </c>
      <c r="F35" s="52">
        <v>23772380.449999999</v>
      </c>
      <c r="G35" s="52">
        <f t="shared" ref="G35" si="16">F35-B35</f>
        <v>4292242.8499999978</v>
      </c>
      <c r="H35" s="26" t="s">
        <v>37</v>
      </c>
    </row>
    <row r="36" spans="1:8" x14ac:dyDescent="0.2">
      <c r="A36" s="41"/>
      <c r="B36" s="52"/>
      <c r="C36" s="52"/>
      <c r="D36" s="52"/>
      <c r="E36" s="52"/>
      <c r="F36" s="52"/>
      <c r="G36" s="52"/>
      <c r="H36" s="26" t="s">
        <v>39</v>
      </c>
    </row>
    <row r="37" spans="1:8" x14ac:dyDescent="0.2">
      <c r="A37" s="39" t="s">
        <v>29</v>
      </c>
      <c r="B37" s="53">
        <f t="shared" ref="B37:G37" si="17">SUM(B38)</f>
        <v>0</v>
      </c>
      <c r="C37" s="53">
        <f t="shared" si="17"/>
        <v>0</v>
      </c>
      <c r="D37" s="53">
        <f t="shared" si="17"/>
        <v>0</v>
      </c>
      <c r="E37" s="53">
        <f t="shared" si="17"/>
        <v>0</v>
      </c>
      <c r="F37" s="53">
        <f t="shared" si="17"/>
        <v>0</v>
      </c>
      <c r="G37" s="53">
        <f t="shared" si="17"/>
        <v>0</v>
      </c>
      <c r="H37" s="26" t="s">
        <v>39</v>
      </c>
    </row>
    <row r="38" spans="1:8" x14ac:dyDescent="0.2">
      <c r="A38" s="40" t="s">
        <v>6</v>
      </c>
      <c r="B38" s="52">
        <v>0</v>
      </c>
      <c r="C38" s="52">
        <v>0</v>
      </c>
      <c r="D38" s="52">
        <f>B38+C38</f>
        <v>0</v>
      </c>
      <c r="E38" s="52">
        <v>0</v>
      </c>
      <c r="F38" s="52">
        <v>0</v>
      </c>
      <c r="G38" s="52">
        <f>F38-B38</f>
        <v>0</v>
      </c>
      <c r="H38" s="26" t="s">
        <v>38</v>
      </c>
    </row>
    <row r="39" spans="1:8" x14ac:dyDescent="0.2">
      <c r="A39" s="40"/>
      <c r="B39" s="52"/>
      <c r="C39" s="52"/>
      <c r="D39" s="52"/>
      <c r="E39" s="52"/>
      <c r="F39" s="52"/>
      <c r="G39" s="52"/>
      <c r="H39" s="26"/>
    </row>
    <row r="40" spans="1:8" x14ac:dyDescent="0.2">
      <c r="A40" s="43" t="s">
        <v>13</v>
      </c>
      <c r="B40" s="48">
        <f>SUM(B37+B31+B21)</f>
        <v>23657651.600000001</v>
      </c>
      <c r="C40" s="48">
        <f t="shared" ref="C40:G40" si="18">SUM(C37+C31+C21)</f>
        <v>8540609.0599999987</v>
      </c>
      <c r="D40" s="48">
        <f t="shared" si="18"/>
        <v>32198260.660000004</v>
      </c>
      <c r="E40" s="48">
        <f t="shared" si="18"/>
        <v>29984830.369999997</v>
      </c>
      <c r="F40" s="48">
        <f t="shared" si="18"/>
        <v>29984830.369999997</v>
      </c>
      <c r="G40" s="50">
        <f t="shared" si="18"/>
        <v>6327178.7699999977</v>
      </c>
      <c r="H40" s="26" t="s">
        <v>39</v>
      </c>
    </row>
    <row r="41" spans="1:8" x14ac:dyDescent="0.2">
      <c r="A41" s="30"/>
      <c r="B41" s="31"/>
      <c r="C41" s="31"/>
      <c r="D41" s="31"/>
      <c r="E41" s="33" t="s">
        <v>21</v>
      </c>
      <c r="F41" s="44"/>
      <c r="G41" s="35"/>
      <c r="H41" s="26" t="s">
        <v>39</v>
      </c>
    </row>
    <row r="42" spans="1:8" x14ac:dyDescent="0.2">
      <c r="A42" s="7" t="s">
        <v>42</v>
      </c>
      <c r="B42" s="6"/>
      <c r="C42" s="6"/>
      <c r="D42" s="6"/>
      <c r="E42" s="6"/>
      <c r="F42" s="6"/>
      <c r="G42" s="6"/>
    </row>
    <row r="43" spans="1:8" ht="25.5" x14ac:dyDescent="0.2">
      <c r="A43" s="8" t="s">
        <v>48</v>
      </c>
      <c r="B43" s="6"/>
      <c r="C43" s="6"/>
      <c r="D43" s="6"/>
      <c r="E43" s="6"/>
      <c r="F43" s="6"/>
      <c r="G43" s="6"/>
    </row>
    <row r="44" spans="1:8" ht="13.5" x14ac:dyDescent="0.2">
      <c r="A44" s="6" t="s">
        <v>49</v>
      </c>
      <c r="B44" s="6"/>
      <c r="C44" s="6"/>
      <c r="D44" s="6"/>
      <c r="E44" s="6"/>
      <c r="F44" s="6"/>
      <c r="G44" s="6"/>
    </row>
    <row r="45" spans="1:8" ht="30.75" customHeight="1" x14ac:dyDescent="0.2">
      <c r="A45" s="9" t="s">
        <v>50</v>
      </c>
      <c r="B45" s="9"/>
      <c r="C45" s="9"/>
      <c r="D45" s="9"/>
      <c r="E45" s="9"/>
      <c r="F45" s="9"/>
      <c r="G45" s="9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2" t="s">
        <v>44</v>
      </c>
      <c r="B51" s="3"/>
      <c r="C51" s="3"/>
      <c r="D51" s="3"/>
      <c r="E51" s="3"/>
      <c r="F51" s="2" t="s">
        <v>45</v>
      </c>
      <c r="G51" s="3"/>
    </row>
    <row r="52" spans="1:7" x14ac:dyDescent="0.2">
      <c r="A52" s="4" t="s">
        <v>46</v>
      </c>
      <c r="B52" s="5"/>
      <c r="C52" s="3"/>
      <c r="D52" s="3"/>
      <c r="E52" s="3"/>
      <c r="F52" s="2" t="s">
        <v>47</v>
      </c>
      <c r="G52" s="3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  <ignoredError sqref="D5:G16 B16:C16 B21:G4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2019-04-05T21:16:20Z</cp:lastPrinted>
  <dcterms:created xsi:type="dcterms:W3CDTF">2012-12-11T20:48:19Z</dcterms:created>
  <dcterms:modified xsi:type="dcterms:W3CDTF">2025-01-22T21:58:09Z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