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4\CONTA\CUENTA PÚBLICA\DIGITALES PUBLICAR\4TO TRIM\02 INFORMACIÓN PRESUPUESTARIA\"/>
    </mc:Choice>
  </mc:AlternateContent>
  <xr:revisionPtr revIDLastSave="0" documentId="13_ncr:1_{73D95F0B-0086-4C90-9170-2F24F6254C11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OG" sheetId="6" r:id="rId1"/>
  </sheets>
  <definedNames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6" l="1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G53" i="6" s="1"/>
  <c r="B43" i="6"/>
  <c r="B33" i="6"/>
  <c r="B23" i="6"/>
  <c r="B13" i="6"/>
  <c r="B5" i="6"/>
  <c r="D43" i="6" l="1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77" i="6" l="1"/>
  <c r="G5" i="6"/>
  <c r="G77" i="6" s="1"/>
</calcChain>
</file>

<file path=xl/sharedStrings.xml><?xml version="1.0" encoding="utf-8"?>
<sst xmlns="http://schemas.openxmlformats.org/spreadsheetml/2006/main" count="89" uniqueCount="89">
  <si>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</si>
  <si>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</si>
  <si>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</si>
  <si>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</si>
  <si>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</si>
  <si>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</si>
  <si>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</si>
  <si>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</si>
  <si>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</si>
  <si>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</si>
  <si>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</si>
  <si>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</si>
  <si>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</si>
  <si>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</si>
  <si>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</si>
  <si>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</si>
  <si>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</si>
  <si>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</si>
  <si>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</si>
  <si>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</si>
  <si>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</si>
  <si>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</si>
  <si>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</si>
  <si>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</si>
  <si>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</si>
  <si>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</si>
  <si>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</si>
  <si>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</si>
  <si>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</si>
  <si>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</si>
  <si>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</si>
  <si>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</si>
  <si>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</si>
  <si>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</si>
  <si>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</si>
  <si>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</si>
  <si>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</si>
  <si>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</si>
  <si>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</si>
  <si>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</si>
  <si>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</si>
  <si>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</si>
  <si>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</si>
  <si>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</si>
  <si>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</si>
  <si>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</si>
  <si>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</si>
  <si>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</si>
  <si>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</si>
  <si>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</si>
  <si>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</si>
  <si>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</si>
  <si>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</si>
  <si>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</si>
  <si>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</si>
  <si>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</si>
  <si>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</si>
  <si>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</si>
  <si>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</si>
  <si>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</si>
  <si>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</si>
  <si>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</si>
  <si>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</si>
  <si>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</si>
  <si>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</si>
  <si>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</si>
  <si>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</si>
  <si>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</si>
  <si>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</si>
  <si>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</si>
  <si>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</si>
  <si>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</si>
  <si>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</si>
  <si>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</si>
  <si>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</si>
  <si>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</si>
  <si>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</si>
  <si>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</si>
  <si>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</si>
  <si>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</si>
  <si>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</si>
  <si>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</si>
  <si>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</si>
  <si>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</si>
  <si>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INSTITUTO TECNOLOGICO SUPERIOR DE GUANAJUATO
Estado Analítico del Ejercicio del Presupuesto de Egresos
Clasificación por Objeto del Gasto (Capítulo y Concepto)
Del 1 de Enero al 31 de Diciembre de 2024</t>
  </si>
  <si>
    <t>Ing.  Eusebio Vega Pérez</t>
  </si>
  <si>
    <t>Lic. Félix Valencia Rocha</t>
  </si>
  <si>
    <t>Director General</t>
  </si>
  <si>
    <t>Subdirector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</si>
</sst>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6">
    <xf numFmtId="0" fontId="0" fillId="0" borderId="0"/>
    <xf numFmtId="164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6" fillId="0" borderId="0" xfId="0" applyFont="1" applyProtection="1">
      <protection locked="0"/>
    </xf>
    <xf numFmtId="0" fontId="8" fillId="0" borderId="0" xfId="0" applyFont="1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9" fillId="3" borderId="0" xfId="32" applyFont="1" applyFill="1" applyAlignment="1">
      <alignment horizontal="center" vertical="center"/>
    </xf>
    <xf numFmtId="0" fontId="8" fillId="0" borderId="0" xfId="0" applyFont="1"/>
    <xf numFmtId="0" fontId="2" fillId="4" borderId="0" xfId="29" applyFont="1" applyFill="1" applyAlignment="1" applyProtection="1">
      <alignment horizontal="center" vertical="top" wrapText="1"/>
      <protection locked="0"/>
    </xf>
    <xf numFmtId="0" fontId="2" fillId="4" borderId="0" xfId="29" applyFont="1" applyFill="1" applyAlignment="1" applyProtection="1">
      <alignment vertical="top" wrapText="1"/>
      <protection locked="0"/>
    </xf>
    <xf numFmtId="3" fontId="2" fillId="0" borderId="12" xfId="0" applyNumberFormat="1" applyFont="1" applyBorder="1" applyProtection="1">
      <protection locked="0"/>
    </xf>
    <xf numFmtId="3" fontId="2" fillId="0" borderId="11" xfId="0" applyNumberFormat="1" applyFont="1" applyBorder="1" applyProtection="1">
      <protection locked="0"/>
    </xf>
    <xf numFmtId="3" fontId="7" fillId="0" borderId="11" xfId="0" applyNumberFormat="1" applyFont="1" applyBorder="1" applyProtection="1">
      <protection locked="0"/>
    </xf>
    <xf numFmtId="3" fontId="7" fillId="0" borderId="10" xfId="0" applyNumberFormat="1" applyFont="1" applyBorder="1" applyProtection="1">
      <protection locked="0"/>
    </xf>
    <xf numFmtId="3" fontId="7" fillId="0" borderId="12" xfId="0" applyNumberFormat="1" applyFont="1" applyBorder="1" applyProtection="1"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2" xfId="9" applyFont="1" applyFill="1" applyBorder="1" applyAlignment="1">
      <alignment vertical="center"/>
    </xf>
    <xf numFmtId="0" fontId="7" fillId="2" borderId="7" xfId="9" applyFont="1" applyFill="1" applyBorder="1" applyAlignment="1" applyProtection="1">
      <alignment vertical="center" wrapText="1"/>
      <protection locked="0"/>
    </xf>
    <xf numFmtId="0" fontId="7" fillId="2" borderId="8" xfId="9" applyFont="1" applyFill="1" applyBorder="1" applyAlignment="1" applyProtection="1">
      <alignment vertical="center" wrapText="1"/>
      <protection locked="0"/>
    </xf>
    <xf numFmtId="0" fontId="7" fillId="2" borderId="9" xfId="9" applyFont="1" applyFill="1" applyBorder="1" applyAlignment="1" applyProtection="1">
      <alignment vertical="center" wrapText="1"/>
      <protection locked="0"/>
    </xf>
    <xf numFmtId="0" fontId="7" fillId="2" borderId="3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vertical="center"/>
    </xf>
    <xf numFmtId="0" fontId="2" fillId="0" borderId="0" xfId="0" applyFont="1" applyAlignment="1">
      <alignment horizontal="left" inden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left" indent="1"/>
    </xf>
    <xf numFmtId="0" fontId="7" fillId="0" borderId="4" xfId="0" applyFont="1" applyBorder="1" applyAlignment="1" applyProtection="1">
      <alignment horizontal="center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</cellXfs>
  <cellStyles count="6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25" xr:uid="{665FF077-D2B1-43D6-AE11-CFF4F1029F91}"/>
    <cellStyle name="Millares 2 2 2 2" xfId="50" xr:uid="{5EE94A53-3DE5-40CF-AA0F-C69545476FE7}"/>
    <cellStyle name="Millares 2 2 3" xfId="34" xr:uid="{AD76BFF2-F336-4C79-9AFB-53A60900AA56}"/>
    <cellStyle name="Millares 2 2 4" xfId="42" xr:uid="{EB5FCB6A-C7F1-4A26-A640-F784C7F77AA8}"/>
    <cellStyle name="Millares 2 2 5" xfId="59" xr:uid="{7C7E87CE-329F-4568-9304-C35F3BD0CA34}"/>
    <cellStyle name="Millares 2 2 6" xfId="17" xr:uid="{059112DE-3CD7-4B88-A363-3397E05C6BAD}"/>
    <cellStyle name="Millares 2 3" xfId="4" xr:uid="{00000000-0005-0000-0000-000003000000}"/>
    <cellStyle name="Millares 2 3 2" xfId="26" xr:uid="{A99AD7A0-7E28-4BF5-9427-1C304CBCBA23}"/>
    <cellStyle name="Millares 2 3 2 2" xfId="51" xr:uid="{CB18331A-9D2D-48AE-992B-285ADC3DAC62}"/>
    <cellStyle name="Millares 2 3 3" xfId="35" xr:uid="{F94AE526-7E62-4BF7-8344-8E3EB27B923A}"/>
    <cellStyle name="Millares 2 3 4" xfId="43" xr:uid="{08EDE6EF-DB1F-4BD6-8F6A-B1D2335013AD}"/>
    <cellStyle name="Millares 2 3 5" xfId="60" xr:uid="{E3B42FD6-7C72-4CA5-B50E-51C3C266E219}"/>
    <cellStyle name="Millares 2 3 6" xfId="18" xr:uid="{3E8FBF46-E746-4D4E-B102-4E73753F938E}"/>
    <cellStyle name="Millares 2 4" xfId="24" xr:uid="{A940461E-5707-4B68-B6B7-6A2F1A318AE3}"/>
    <cellStyle name="Millares 2 4 2" xfId="49" xr:uid="{57E45141-ED94-48F9-9EE1-5B80D641374D}"/>
    <cellStyle name="Millares 2 5" xfId="33" xr:uid="{483BDF7D-C60C-4835-A9CE-E02DABD5694F}"/>
    <cellStyle name="Millares 2 6" xfId="41" xr:uid="{72CE244C-811B-4F7F-84A2-976A4801E9E7}"/>
    <cellStyle name="Millares 2 7" xfId="58" xr:uid="{D68C68F2-390D-45F9-91A9-DC85BADE4915}"/>
    <cellStyle name="Millares 2 8" xfId="16" xr:uid="{96779D7B-EC84-41F5-87A9-4D83B4F2ECD8}"/>
    <cellStyle name="Millares 3" xfId="5" xr:uid="{00000000-0005-0000-0000-000004000000}"/>
    <cellStyle name="Millares 3 2" xfId="27" xr:uid="{DAE63AF1-9578-4E24-BE4F-30358C0F78C6}"/>
    <cellStyle name="Millares 3 2 2" xfId="52" xr:uid="{4E3756CC-AA8C-4A6A-9E70-CFA335F05D14}"/>
    <cellStyle name="Millares 3 3" xfId="36" xr:uid="{D08951F7-FAB4-4E3E-BA4B-6C3454875DAE}"/>
    <cellStyle name="Millares 3 4" xfId="44" xr:uid="{7EEE021C-FDB4-4FAC-B32A-A0A6FF930709}"/>
    <cellStyle name="Millares 3 5" xfId="61" xr:uid="{1B05D2DF-77E9-4775-81CE-0278C0A66D09}"/>
    <cellStyle name="Millares 3 6" xfId="19" xr:uid="{E0850AE1-7D27-4544-A83E-452E993F4BE5}"/>
    <cellStyle name="Moneda 2" xfId="6" xr:uid="{00000000-0005-0000-0000-000005000000}"/>
    <cellStyle name="Moneda 2 2" xfId="28" xr:uid="{4173ACF2-CE89-4F0F-8B64-DBB1855C7FD1}"/>
    <cellStyle name="Moneda 2 2 2" xfId="53" xr:uid="{F7D701D1-D3DB-4497-939B-2B3521C7495B}"/>
    <cellStyle name="Moneda 2 3" xfId="37" xr:uid="{B0FA5956-C25B-48E4-829A-770564A4AC94}"/>
    <cellStyle name="Moneda 2 4" xfId="45" xr:uid="{49BD571E-B9FE-43E2-AE4C-E8D11A2227C1}"/>
    <cellStyle name="Moneda 2 5" xfId="62" xr:uid="{A32D1D9D-680B-41E4-A3B0-DF29318BC4B7}"/>
    <cellStyle name="Moneda 2 6" xfId="20" xr:uid="{CEE8A08E-A0DA-4C57-AF13-E6CEA47CF3E6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9" xr:uid="{74FC562C-1453-445F-A125-9159F3D867B3}"/>
    <cellStyle name="Normal 2 3 2" xfId="54" xr:uid="{78717C31-4017-4A79-B6A5-890E602A064B}"/>
    <cellStyle name="Normal 2 4" xfId="38" xr:uid="{D1BEFA06-B3EF-47F4-89ED-7B3D64D5FB2E}"/>
    <cellStyle name="Normal 2 5" xfId="46" xr:uid="{B4D02373-950A-4102-8A30-7D4F5207BBD9}"/>
    <cellStyle name="Normal 2 6" xfId="63" xr:uid="{664FA4BF-6DE9-460A-A68D-335A38ED9956}"/>
    <cellStyle name="Normal 2 7" xfId="21" xr:uid="{85CF094E-8844-4DEC-93AA-C8222287741F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31" xr:uid="{2F4BD111-CA63-4778-86E5-7A65DD7F8120}"/>
    <cellStyle name="Normal 6 2 2 2" xfId="56" xr:uid="{830DB19A-25B5-4871-A91D-C3B1CAFB3E16}"/>
    <cellStyle name="Normal 6 2 3" xfId="40" xr:uid="{E08EA8BA-0ABC-4476-B9F8-83C7DC024EC5}"/>
    <cellStyle name="Normal 6 2 4" xfId="48" xr:uid="{96B5AC12-456B-40C3-B9B9-1721170D2894}"/>
    <cellStyle name="Normal 6 2 5" xfId="65" xr:uid="{AAF78DAB-5FAF-43EE-80F2-1F601D455E14}"/>
    <cellStyle name="Normal 6 2 6" xfId="23" xr:uid="{2C76A445-88F5-49C7-B2FD-D0693315B742}"/>
    <cellStyle name="Normal 6 3" xfId="30" xr:uid="{1B21E542-B551-4EF7-8F2C-61CBD3D2E807}"/>
    <cellStyle name="Normal 6 3 2" xfId="55" xr:uid="{DD49137D-0BE1-4693-801D-DC2E08A5CB39}"/>
    <cellStyle name="Normal 6 4" xfId="39" xr:uid="{CA5B6A6F-BC81-4E95-8F90-A705AE7F5C0B}"/>
    <cellStyle name="Normal 6 5" xfId="47" xr:uid="{0E4D4721-AE79-4202-A301-05D081BC201E}"/>
    <cellStyle name="Normal 6 6" xfId="64" xr:uid="{C0CCA593-816B-40C3-8B12-71C8D20EA5BF}"/>
    <cellStyle name="Normal 6 7" xfId="22" xr:uid="{BE4749C6-7BC9-41D4-9D34-7837E7B4DF2B}"/>
    <cellStyle name="Normal 7" xfId="32" xr:uid="{50357116-4B46-472D-ADD8-9CA1B995BEB1}"/>
    <cellStyle name="Normal 7 2" xfId="57" xr:uid="{168C50BB-A68B-43FD-95FB-3DD64FAFAD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857250</xdr:colOff>
      <xdr:row>86</xdr:row>
      <xdr:rowOff>0</xdr:rowOff>
    </xdr:from>
    <xdr:to>
      <xdr:col>0</xdr:col>
      <xdr:colOff>2705100</xdr:colOff>
      <xdr:row>86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1C60C5BD-2DFD-46D9-99CD-8E7F1B3D32A3}"/>
            </a:ext>
          </a:extLst>
        </xdr:cNvPr>
        <xdr:cNvCxnSpPr/>
      </xdr:nvCxnSpPr>
      <xdr:spPr>
        <a:xfrm>
          <a:off x="857250" y="12230100"/>
          <a:ext cx="18478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600075</xdr:colOff>
      <xdr:row>85</xdr:row>
      <xdr:rowOff>133350</xdr:rowOff>
    </xdr:from>
    <xdr:to>
      <xdr:col>6</xdr:col>
      <xdr:colOff>352425</xdr:colOff>
      <xdr:row>85</xdr:row>
      <xdr:rowOff>133350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4122B4CC-97B8-4540-BDEE-C9A3F48BD98B}"/>
            </a:ext>
          </a:extLst>
        </xdr:cNvPr>
        <xdr:cNvCxnSpPr/>
      </xdr:nvCxnSpPr>
      <xdr:spPr>
        <a:xfrm>
          <a:off x="7419975" y="12220575"/>
          <a:ext cx="18478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8"/>
  <sheetViews>
    <sheetView showGridLines="0" tabSelected="1" workbookViewId="0">
      <selection activeCell="D43" sqref="D43"/>
    </sheetView>
  </sheetViews>
  <sheetFormatPr baseColWidth="10" defaultColWidth="12" defaultRowHeight="12.75" x14ac:dyDescent="0.2"/>
  <cols>
    <col min="1" max="1" width="62.83203125" style="2" customWidth="1"/>
    <col min="2" max="2" width="18.33203125" style="2" customWidth="1"/>
    <col min="3" max="3" width="19.83203125" style="2" customWidth="1"/>
    <col min="4" max="7" width="18.33203125" style="2" customWidth="1"/>
    <col min="8" max="16384" width="12" style="2"/>
  </cols>
  <sheetData>
    <row r="1" spans="1:8" ht="54" customHeight="1" x14ac:dyDescent="0.2">
      <c r="A1" s="28" t="s">
        <v>84</v>
      </c>
      <c r="B1" s="28"/>
      <c r="C1" s="28"/>
      <c r="D1" s="28"/>
      <c r="E1" s="28"/>
      <c r="F1" s="28"/>
      <c r="G1" s="29"/>
    </row>
    <row r="2" spans="1:8" x14ac:dyDescent="0.2">
      <c r="A2" s="16"/>
      <c r="B2" s="17"/>
      <c r="C2" s="18"/>
      <c r="D2" s="15" t="s">
        <v>15</v>
      </c>
      <c r="E2" s="18"/>
      <c r="F2" s="19"/>
      <c r="G2" s="30" t="s">
        <v>14</v>
      </c>
    </row>
    <row r="3" spans="1:8" ht="24.95" customHeight="1" x14ac:dyDescent="0.2">
      <c r="A3" s="20" t="s">
        <v>9</v>
      </c>
      <c r="B3" s="3" t="s">
        <v>10</v>
      </c>
      <c r="C3" s="3" t="s">
        <v>75</v>
      </c>
      <c r="D3" s="3" t="s">
        <v>11</v>
      </c>
      <c r="E3" s="3" t="s">
        <v>12</v>
      </c>
      <c r="F3" s="3" t="s">
        <v>13</v>
      </c>
      <c r="G3" s="31"/>
    </row>
    <row r="4" spans="1:8" x14ac:dyDescent="0.2">
      <c r="A4" s="21"/>
      <c r="B4" s="4">
        <v>1</v>
      </c>
      <c r="C4" s="4">
        <v>2</v>
      </c>
      <c r="D4" s="4" t="s">
        <v>76</v>
      </c>
      <c r="E4" s="4">
        <v>4</v>
      </c>
      <c r="F4" s="4">
        <v>5</v>
      </c>
      <c r="G4" s="4" t="s">
        <v>77</v>
      </c>
    </row>
    <row r="5" spans="1:8" x14ac:dyDescent="0.2">
      <c r="A5" s="5" t="s">
        <v>16</v>
      </c>
      <c r="B5" s="13">
        <f>SUM(B6:B12)</f>
        <v>17873266.010000002</v>
      </c>
      <c r="C5" s="13">
        <f>SUM(C6:C12)</f>
        <v>24290196.349999998</v>
      </c>
      <c r="D5" s="13">
        <f>B5+C5</f>
        <v>42163462.359999999</v>
      </c>
      <c r="E5" s="13">
        <f>SUM(E6:E12)</f>
        <v>37211687.440000005</v>
      </c>
      <c r="F5" s="13">
        <f>SUM(F6:F12)</f>
        <v>36440052.450000003</v>
      </c>
      <c r="G5" s="13">
        <f>D5-E5</f>
        <v>4951774.9199999943</v>
      </c>
    </row>
    <row r="6" spans="1:8" x14ac:dyDescent="0.2">
      <c r="A6" s="22" t="s">
        <v>20</v>
      </c>
      <c r="B6" s="10">
        <v>12374862.26</v>
      </c>
      <c r="C6" s="10">
        <v>14610374.16</v>
      </c>
      <c r="D6" s="10">
        <f t="shared" ref="D6:D69" si="0">B6+C6</f>
        <v>26985236.420000002</v>
      </c>
      <c r="E6" s="10">
        <v>24426415.23</v>
      </c>
      <c r="F6" s="10">
        <v>24426415.23</v>
      </c>
      <c r="G6" s="10">
        <f t="shared" ref="G6:G69" si="1">D6-E6</f>
        <v>2558821.1900000013</v>
      </c>
      <c r="H6" s="23">
        <v>1100</v>
      </c>
    </row>
    <row r="7" spans="1:8" x14ac:dyDescent="0.2">
      <c r="A7" s="22" t="s">
        <v>21</v>
      </c>
      <c r="B7" s="10">
        <v>0</v>
      </c>
      <c r="C7" s="10">
        <v>0</v>
      </c>
      <c r="D7" s="10">
        <f t="shared" si="0"/>
        <v>0</v>
      </c>
      <c r="E7" s="10">
        <v>0</v>
      </c>
      <c r="F7" s="10">
        <v>0</v>
      </c>
      <c r="G7" s="10">
        <f t="shared" si="1"/>
        <v>0</v>
      </c>
      <c r="H7" s="23">
        <v>1200</v>
      </c>
    </row>
    <row r="8" spans="1:8" x14ac:dyDescent="0.2">
      <c r="A8" s="22" t="s">
        <v>22</v>
      </c>
      <c r="B8" s="10">
        <v>1982357.29</v>
      </c>
      <c r="C8" s="10">
        <v>3326609.81</v>
      </c>
      <c r="D8" s="10">
        <f t="shared" si="0"/>
        <v>5308967.0999999996</v>
      </c>
      <c r="E8" s="10">
        <v>4225534.7699999996</v>
      </c>
      <c r="F8" s="10">
        <v>4225534.7699999996</v>
      </c>
      <c r="G8" s="10">
        <f t="shared" si="1"/>
        <v>1083432.33</v>
      </c>
      <c r="H8" s="23">
        <v>1300</v>
      </c>
    </row>
    <row r="9" spans="1:8" x14ac:dyDescent="0.2">
      <c r="A9" s="22" t="s">
        <v>1</v>
      </c>
      <c r="B9" s="10">
        <v>2784600</v>
      </c>
      <c r="C9" s="10">
        <v>3323572.02</v>
      </c>
      <c r="D9" s="10">
        <f t="shared" si="0"/>
        <v>6108172.0199999996</v>
      </c>
      <c r="E9" s="10">
        <v>5785291.71</v>
      </c>
      <c r="F9" s="10">
        <v>5013656.72</v>
      </c>
      <c r="G9" s="10">
        <f t="shared" si="1"/>
        <v>322880.30999999959</v>
      </c>
      <c r="H9" s="23">
        <v>1400</v>
      </c>
    </row>
    <row r="10" spans="1:8" x14ac:dyDescent="0.2">
      <c r="A10" s="22" t="s">
        <v>23</v>
      </c>
      <c r="B10" s="10">
        <v>564117.26</v>
      </c>
      <c r="C10" s="10">
        <v>1170900.3600000001</v>
      </c>
      <c r="D10" s="10">
        <f t="shared" si="0"/>
        <v>1735017.62</v>
      </c>
      <c r="E10" s="10">
        <v>1507041.45</v>
      </c>
      <c r="F10" s="10">
        <v>1507041.45</v>
      </c>
      <c r="G10" s="10">
        <f t="shared" si="1"/>
        <v>227976.17000000016</v>
      </c>
      <c r="H10" s="23">
        <v>1500</v>
      </c>
    </row>
    <row r="11" spans="1:8" x14ac:dyDescent="0.2">
      <c r="A11" s="22" t="s">
        <v>2</v>
      </c>
      <c r="B11" s="10">
        <v>0</v>
      </c>
      <c r="C11" s="10">
        <v>0</v>
      </c>
      <c r="D11" s="10">
        <f t="shared" si="0"/>
        <v>0</v>
      </c>
      <c r="E11" s="10">
        <v>0</v>
      </c>
      <c r="F11" s="10">
        <v>0</v>
      </c>
      <c r="G11" s="10">
        <f t="shared" si="1"/>
        <v>0</v>
      </c>
      <c r="H11" s="23">
        <v>1600</v>
      </c>
    </row>
    <row r="12" spans="1:8" x14ac:dyDescent="0.2">
      <c r="A12" s="22" t="s">
        <v>24</v>
      </c>
      <c r="B12" s="10">
        <v>167329.20000000001</v>
      </c>
      <c r="C12" s="10">
        <v>1858740</v>
      </c>
      <c r="D12" s="10">
        <f t="shared" si="0"/>
        <v>2026069.2</v>
      </c>
      <c r="E12" s="10">
        <v>1267404.28</v>
      </c>
      <c r="F12" s="10">
        <v>1267404.28</v>
      </c>
      <c r="G12" s="10">
        <f t="shared" si="1"/>
        <v>758664.91999999993</v>
      </c>
      <c r="H12" s="23">
        <v>1700</v>
      </c>
    </row>
    <row r="13" spans="1:8" x14ac:dyDescent="0.2">
      <c r="A13" s="5" t="s">
        <v>79</v>
      </c>
      <c r="B13" s="14">
        <f>SUM(B14:B22)</f>
        <v>569885</v>
      </c>
      <c r="C13" s="14">
        <f>SUM(C14:C22)</f>
        <v>1354173.75</v>
      </c>
      <c r="D13" s="14">
        <f t="shared" si="0"/>
        <v>1924058.75</v>
      </c>
      <c r="E13" s="14">
        <f>SUM(E14:E22)</f>
        <v>1203661.2300000002</v>
      </c>
      <c r="F13" s="14">
        <f>SUM(F14:F22)</f>
        <v>1050176.25</v>
      </c>
      <c r="G13" s="14">
        <f t="shared" si="1"/>
        <v>720397.51999999979</v>
      </c>
      <c r="H13" s="24">
        <v>0</v>
      </c>
    </row>
    <row r="14" spans="1:8" x14ac:dyDescent="0.2">
      <c r="A14" s="22" t="s">
        <v>25</v>
      </c>
      <c r="B14" s="10">
        <v>112985</v>
      </c>
      <c r="C14" s="10">
        <v>242299.72</v>
      </c>
      <c r="D14" s="10">
        <f t="shared" si="0"/>
        <v>355284.72</v>
      </c>
      <c r="E14" s="10">
        <v>253969.88</v>
      </c>
      <c r="F14" s="10">
        <v>225760.68</v>
      </c>
      <c r="G14" s="10">
        <f t="shared" si="1"/>
        <v>101314.83999999997</v>
      </c>
      <c r="H14" s="23">
        <v>2100</v>
      </c>
    </row>
    <row r="15" spans="1:8" x14ac:dyDescent="0.2">
      <c r="A15" s="22" t="s">
        <v>26</v>
      </c>
      <c r="B15" s="10">
        <v>8000</v>
      </c>
      <c r="C15" s="10">
        <v>45875.66</v>
      </c>
      <c r="D15" s="10">
        <f t="shared" si="0"/>
        <v>53875.66</v>
      </c>
      <c r="E15" s="10">
        <v>46838.5</v>
      </c>
      <c r="F15" s="10">
        <v>46838.5</v>
      </c>
      <c r="G15" s="10">
        <f t="shared" si="1"/>
        <v>7037.1600000000035</v>
      </c>
      <c r="H15" s="23">
        <v>2200</v>
      </c>
    </row>
    <row r="16" spans="1:8" x14ac:dyDescent="0.2">
      <c r="A16" s="22" t="s">
        <v>27</v>
      </c>
      <c r="B16" s="10">
        <v>5000</v>
      </c>
      <c r="C16" s="10">
        <v>-4609.91</v>
      </c>
      <c r="D16" s="10">
        <f t="shared" si="0"/>
        <v>390.09000000000015</v>
      </c>
      <c r="E16" s="10">
        <v>0</v>
      </c>
      <c r="F16" s="10">
        <v>0</v>
      </c>
      <c r="G16" s="10">
        <f t="shared" si="1"/>
        <v>390.09000000000015</v>
      </c>
      <c r="H16" s="23">
        <v>2300</v>
      </c>
    </row>
    <row r="17" spans="1:8" x14ac:dyDescent="0.2">
      <c r="A17" s="22" t="s">
        <v>28</v>
      </c>
      <c r="B17" s="10">
        <v>16000</v>
      </c>
      <c r="C17" s="10">
        <v>288049.53999999998</v>
      </c>
      <c r="D17" s="10">
        <f t="shared" si="0"/>
        <v>304049.53999999998</v>
      </c>
      <c r="E17" s="10">
        <v>201643.17</v>
      </c>
      <c r="F17" s="10">
        <v>131731.04999999999</v>
      </c>
      <c r="G17" s="10">
        <f t="shared" si="1"/>
        <v>102406.36999999997</v>
      </c>
      <c r="H17" s="23">
        <v>2400</v>
      </c>
    </row>
    <row r="18" spans="1:8" x14ac:dyDescent="0.2">
      <c r="A18" s="22" t="s">
        <v>29</v>
      </c>
      <c r="B18" s="10">
        <v>33000</v>
      </c>
      <c r="C18" s="10">
        <v>328306.39</v>
      </c>
      <c r="D18" s="10">
        <f t="shared" si="0"/>
        <v>361306.39</v>
      </c>
      <c r="E18" s="10">
        <v>115932.28</v>
      </c>
      <c r="F18" s="10">
        <v>115932.28</v>
      </c>
      <c r="G18" s="10">
        <f t="shared" si="1"/>
        <v>245374.11000000002</v>
      </c>
      <c r="H18" s="23">
        <v>2500</v>
      </c>
    </row>
    <row r="19" spans="1:8" x14ac:dyDescent="0.2">
      <c r="A19" s="22" t="s">
        <v>30</v>
      </c>
      <c r="B19" s="10">
        <v>316000</v>
      </c>
      <c r="C19" s="10">
        <v>2500</v>
      </c>
      <c r="D19" s="10">
        <f t="shared" si="0"/>
        <v>318500</v>
      </c>
      <c r="E19" s="10">
        <v>204956.3</v>
      </c>
      <c r="F19" s="10">
        <v>189216.1</v>
      </c>
      <c r="G19" s="10">
        <f t="shared" si="1"/>
        <v>113543.70000000001</v>
      </c>
      <c r="H19" s="23">
        <v>2600</v>
      </c>
    </row>
    <row r="20" spans="1:8" x14ac:dyDescent="0.2">
      <c r="A20" s="22" t="s">
        <v>31</v>
      </c>
      <c r="B20" s="10">
        <v>4000</v>
      </c>
      <c r="C20" s="10">
        <v>71612.55</v>
      </c>
      <c r="D20" s="10">
        <f t="shared" si="0"/>
        <v>75612.55</v>
      </c>
      <c r="E20" s="10">
        <v>49271.03</v>
      </c>
      <c r="F20" s="10">
        <v>20921.03</v>
      </c>
      <c r="G20" s="10">
        <f t="shared" si="1"/>
        <v>26341.520000000004</v>
      </c>
      <c r="H20" s="23">
        <v>2700</v>
      </c>
    </row>
    <row r="21" spans="1:8" x14ac:dyDescent="0.2">
      <c r="A21" s="22" t="s">
        <v>32</v>
      </c>
      <c r="B21" s="10">
        <v>0</v>
      </c>
      <c r="C21" s="10">
        <v>0</v>
      </c>
      <c r="D21" s="10">
        <f t="shared" si="0"/>
        <v>0</v>
      </c>
      <c r="E21" s="10">
        <v>0</v>
      </c>
      <c r="F21" s="10">
        <v>0</v>
      </c>
      <c r="G21" s="10">
        <f t="shared" si="1"/>
        <v>0</v>
      </c>
      <c r="H21" s="23">
        <v>2800</v>
      </c>
    </row>
    <row r="22" spans="1:8" x14ac:dyDescent="0.2">
      <c r="A22" s="22" t="s">
        <v>33</v>
      </c>
      <c r="B22" s="10">
        <v>74900</v>
      </c>
      <c r="C22" s="10">
        <v>380139.8</v>
      </c>
      <c r="D22" s="10">
        <f t="shared" si="0"/>
        <v>455039.8</v>
      </c>
      <c r="E22" s="10">
        <v>331050.07</v>
      </c>
      <c r="F22" s="10">
        <v>319776.61</v>
      </c>
      <c r="G22" s="10">
        <f t="shared" si="1"/>
        <v>123989.72999999998</v>
      </c>
      <c r="H22" s="23">
        <v>2900</v>
      </c>
    </row>
    <row r="23" spans="1:8" x14ac:dyDescent="0.2">
      <c r="A23" s="5" t="s">
        <v>17</v>
      </c>
      <c r="B23" s="14">
        <f>SUM(B24:B32)</f>
        <v>4903500.59</v>
      </c>
      <c r="C23" s="14">
        <f>SUM(C24:C32)</f>
        <v>4213587.7100000009</v>
      </c>
      <c r="D23" s="14">
        <f t="shared" si="0"/>
        <v>9117088.3000000007</v>
      </c>
      <c r="E23" s="14">
        <f>SUM(E24:E32)</f>
        <v>7248510.8800000008</v>
      </c>
      <c r="F23" s="14">
        <f>SUM(F24:F32)</f>
        <v>6788619.4400000004</v>
      </c>
      <c r="G23" s="14">
        <f t="shared" si="1"/>
        <v>1868577.42</v>
      </c>
      <c r="H23" s="24">
        <v>0</v>
      </c>
    </row>
    <row r="24" spans="1:8" x14ac:dyDescent="0.2">
      <c r="A24" s="22" t="s">
        <v>34</v>
      </c>
      <c r="B24" s="10">
        <v>199040</v>
      </c>
      <c r="C24" s="10">
        <v>1272128.8</v>
      </c>
      <c r="D24" s="10">
        <f t="shared" si="0"/>
        <v>1471168.8</v>
      </c>
      <c r="E24" s="10">
        <v>690987.95</v>
      </c>
      <c r="F24" s="10">
        <v>690987.95</v>
      </c>
      <c r="G24" s="10">
        <f t="shared" si="1"/>
        <v>780180.85000000009</v>
      </c>
      <c r="H24" s="23">
        <v>3100</v>
      </c>
    </row>
    <row r="25" spans="1:8" x14ac:dyDescent="0.2">
      <c r="A25" s="22" t="s">
        <v>35</v>
      </c>
      <c r="B25" s="10">
        <v>481991.6</v>
      </c>
      <c r="C25" s="10">
        <v>-53390.57</v>
      </c>
      <c r="D25" s="10">
        <f t="shared" si="0"/>
        <v>428601.02999999997</v>
      </c>
      <c r="E25" s="10">
        <v>396319.38</v>
      </c>
      <c r="F25" s="10">
        <v>396319.38</v>
      </c>
      <c r="G25" s="10">
        <f t="shared" si="1"/>
        <v>32281.649999999965</v>
      </c>
      <c r="H25" s="23">
        <v>3200</v>
      </c>
    </row>
    <row r="26" spans="1:8" x14ac:dyDescent="0.2">
      <c r="A26" s="22" t="s">
        <v>36</v>
      </c>
      <c r="B26" s="10">
        <v>1606894.64</v>
      </c>
      <c r="C26" s="10">
        <v>421110.08</v>
      </c>
      <c r="D26" s="10">
        <f t="shared" si="0"/>
        <v>2028004.72</v>
      </c>
      <c r="E26" s="10">
        <v>1979115.1</v>
      </c>
      <c r="F26" s="10">
        <v>1836906.73</v>
      </c>
      <c r="G26" s="10">
        <f t="shared" si="1"/>
        <v>48889.619999999879</v>
      </c>
      <c r="H26" s="23">
        <v>3300</v>
      </c>
    </row>
    <row r="27" spans="1:8" x14ac:dyDescent="0.2">
      <c r="A27" s="22" t="s">
        <v>37</v>
      </c>
      <c r="B27" s="10">
        <v>114999.99</v>
      </c>
      <c r="C27" s="10">
        <v>603392.82999999996</v>
      </c>
      <c r="D27" s="10">
        <f t="shared" si="0"/>
        <v>718392.82</v>
      </c>
      <c r="E27" s="10">
        <v>115965.13</v>
      </c>
      <c r="F27" s="10">
        <v>115873.84</v>
      </c>
      <c r="G27" s="10">
        <f t="shared" si="1"/>
        <v>602427.68999999994</v>
      </c>
      <c r="H27" s="23">
        <v>3400</v>
      </c>
    </row>
    <row r="28" spans="1:8" x14ac:dyDescent="0.2">
      <c r="A28" s="22" t="s">
        <v>38</v>
      </c>
      <c r="B28" s="10">
        <v>1715714.36</v>
      </c>
      <c r="C28" s="10">
        <v>505431</v>
      </c>
      <c r="D28" s="10">
        <f t="shared" si="0"/>
        <v>2221145.3600000003</v>
      </c>
      <c r="E28" s="10">
        <v>2189146.84</v>
      </c>
      <c r="F28" s="10">
        <v>2057790.34</v>
      </c>
      <c r="G28" s="10">
        <f t="shared" si="1"/>
        <v>31998.520000000484</v>
      </c>
      <c r="H28" s="23">
        <v>3500</v>
      </c>
    </row>
    <row r="29" spans="1:8" x14ac:dyDescent="0.2">
      <c r="A29" s="22" t="s">
        <v>39</v>
      </c>
      <c r="B29" s="10">
        <v>0</v>
      </c>
      <c r="C29" s="10">
        <v>144333.32999999999</v>
      </c>
      <c r="D29" s="10">
        <f t="shared" si="0"/>
        <v>144333.32999999999</v>
      </c>
      <c r="E29" s="10">
        <v>144290.75</v>
      </c>
      <c r="F29" s="10">
        <v>114653.47</v>
      </c>
      <c r="G29" s="10">
        <f t="shared" si="1"/>
        <v>42.579999999987194</v>
      </c>
      <c r="H29" s="23">
        <v>3600</v>
      </c>
    </row>
    <row r="30" spans="1:8" x14ac:dyDescent="0.2">
      <c r="A30" s="22" t="s">
        <v>40</v>
      </c>
      <c r="B30" s="10">
        <v>85000</v>
      </c>
      <c r="C30" s="10">
        <v>202018</v>
      </c>
      <c r="D30" s="10">
        <f t="shared" si="0"/>
        <v>287018</v>
      </c>
      <c r="E30" s="10">
        <v>251128.15</v>
      </c>
      <c r="F30" s="10">
        <v>251128.15</v>
      </c>
      <c r="G30" s="10">
        <f t="shared" si="1"/>
        <v>35889.850000000006</v>
      </c>
      <c r="H30" s="23">
        <v>3700</v>
      </c>
    </row>
    <row r="31" spans="1:8" x14ac:dyDescent="0.2">
      <c r="A31" s="22" t="s">
        <v>41</v>
      </c>
      <c r="B31" s="10">
        <v>381400</v>
      </c>
      <c r="C31" s="10">
        <v>210775.93</v>
      </c>
      <c r="D31" s="10">
        <f t="shared" si="0"/>
        <v>592175.92999999993</v>
      </c>
      <c r="E31" s="10">
        <v>539802.53</v>
      </c>
      <c r="F31" s="10">
        <v>539802.53</v>
      </c>
      <c r="G31" s="10">
        <f t="shared" si="1"/>
        <v>52373.399999999907</v>
      </c>
      <c r="H31" s="23">
        <v>3800</v>
      </c>
    </row>
    <row r="32" spans="1:8" x14ac:dyDescent="0.2">
      <c r="A32" s="22" t="s">
        <v>0</v>
      </c>
      <c r="B32" s="10">
        <v>318460</v>
      </c>
      <c r="C32" s="10">
        <v>907788.31</v>
      </c>
      <c r="D32" s="10">
        <f t="shared" si="0"/>
        <v>1226248.31</v>
      </c>
      <c r="E32" s="10">
        <v>941755.05</v>
      </c>
      <c r="F32" s="10">
        <v>785157.05</v>
      </c>
      <c r="G32" s="10">
        <f t="shared" si="1"/>
        <v>284493.26</v>
      </c>
      <c r="H32" s="23">
        <v>3900</v>
      </c>
    </row>
    <row r="33" spans="1:8" x14ac:dyDescent="0.2">
      <c r="A33" s="5" t="s">
        <v>80</v>
      </c>
      <c r="B33" s="14">
        <f>SUM(B34:B42)</f>
        <v>298000</v>
      </c>
      <c r="C33" s="14">
        <f>SUM(C34:C42)</f>
        <v>-55064.34</v>
      </c>
      <c r="D33" s="14">
        <f t="shared" si="0"/>
        <v>242935.66</v>
      </c>
      <c r="E33" s="14">
        <f>SUM(E34:E42)</f>
        <v>240574.27</v>
      </c>
      <c r="F33" s="14">
        <f>SUM(F34:F42)</f>
        <v>240574.27</v>
      </c>
      <c r="G33" s="14">
        <f t="shared" si="1"/>
        <v>2361.390000000014</v>
      </c>
      <c r="H33" s="24">
        <v>0</v>
      </c>
    </row>
    <row r="34" spans="1:8" x14ac:dyDescent="0.2">
      <c r="A34" s="22" t="s">
        <v>42</v>
      </c>
      <c r="B34" s="10">
        <v>0</v>
      </c>
      <c r="C34" s="10">
        <v>0</v>
      </c>
      <c r="D34" s="10">
        <f t="shared" si="0"/>
        <v>0</v>
      </c>
      <c r="E34" s="10">
        <v>0</v>
      </c>
      <c r="F34" s="10">
        <v>0</v>
      </c>
      <c r="G34" s="10">
        <f t="shared" si="1"/>
        <v>0</v>
      </c>
      <c r="H34" s="23">
        <v>4100</v>
      </c>
    </row>
    <row r="35" spans="1:8" x14ac:dyDescent="0.2">
      <c r="A35" s="22" t="s">
        <v>43</v>
      </c>
      <c r="B35" s="10">
        <v>0</v>
      </c>
      <c r="C35" s="10">
        <v>0</v>
      </c>
      <c r="D35" s="10">
        <f t="shared" si="0"/>
        <v>0</v>
      </c>
      <c r="E35" s="10">
        <v>0</v>
      </c>
      <c r="F35" s="10">
        <v>0</v>
      </c>
      <c r="G35" s="10">
        <f t="shared" si="1"/>
        <v>0</v>
      </c>
      <c r="H35" s="23">
        <v>4200</v>
      </c>
    </row>
    <row r="36" spans="1:8" x14ac:dyDescent="0.2">
      <c r="A36" s="22" t="s">
        <v>44</v>
      </c>
      <c r="B36" s="10">
        <v>0</v>
      </c>
      <c r="C36" s="10">
        <v>0</v>
      </c>
      <c r="D36" s="10">
        <f t="shared" si="0"/>
        <v>0</v>
      </c>
      <c r="E36" s="10">
        <v>0</v>
      </c>
      <c r="F36" s="10">
        <v>0</v>
      </c>
      <c r="G36" s="10">
        <f t="shared" si="1"/>
        <v>0</v>
      </c>
      <c r="H36" s="23">
        <v>4300</v>
      </c>
    </row>
    <row r="37" spans="1:8" x14ac:dyDescent="0.2">
      <c r="A37" s="22" t="s">
        <v>45</v>
      </c>
      <c r="B37" s="10">
        <v>298000</v>
      </c>
      <c r="C37" s="10">
        <v>-55064.34</v>
      </c>
      <c r="D37" s="10">
        <f t="shared" si="0"/>
        <v>242935.66</v>
      </c>
      <c r="E37" s="10">
        <v>240574.27</v>
      </c>
      <c r="F37" s="10">
        <v>240574.27</v>
      </c>
      <c r="G37" s="10">
        <f t="shared" si="1"/>
        <v>2361.390000000014</v>
      </c>
      <c r="H37" s="23">
        <v>4400</v>
      </c>
    </row>
    <row r="38" spans="1:8" x14ac:dyDescent="0.2">
      <c r="A38" s="22" t="s">
        <v>7</v>
      </c>
      <c r="B38" s="10">
        <v>0</v>
      </c>
      <c r="C38" s="10">
        <v>0</v>
      </c>
      <c r="D38" s="10">
        <f t="shared" si="0"/>
        <v>0</v>
      </c>
      <c r="E38" s="10">
        <v>0</v>
      </c>
      <c r="F38" s="10">
        <v>0</v>
      </c>
      <c r="G38" s="10">
        <f t="shared" si="1"/>
        <v>0</v>
      </c>
      <c r="H38" s="23">
        <v>4500</v>
      </c>
    </row>
    <row r="39" spans="1:8" x14ac:dyDescent="0.2">
      <c r="A39" s="22" t="s">
        <v>46</v>
      </c>
      <c r="B39" s="10">
        <v>0</v>
      </c>
      <c r="C39" s="10">
        <v>0</v>
      </c>
      <c r="D39" s="10">
        <f t="shared" si="0"/>
        <v>0</v>
      </c>
      <c r="E39" s="10">
        <v>0</v>
      </c>
      <c r="F39" s="10">
        <v>0</v>
      </c>
      <c r="G39" s="10">
        <f t="shared" si="1"/>
        <v>0</v>
      </c>
      <c r="H39" s="23">
        <v>4600</v>
      </c>
    </row>
    <row r="40" spans="1:8" x14ac:dyDescent="0.2">
      <c r="A40" s="22" t="s">
        <v>47</v>
      </c>
      <c r="B40" s="10">
        <v>0</v>
      </c>
      <c r="C40" s="10">
        <v>0</v>
      </c>
      <c r="D40" s="10">
        <f t="shared" si="0"/>
        <v>0</v>
      </c>
      <c r="E40" s="10">
        <v>0</v>
      </c>
      <c r="F40" s="10">
        <v>0</v>
      </c>
      <c r="G40" s="10">
        <f t="shared" si="1"/>
        <v>0</v>
      </c>
      <c r="H40" s="23">
        <v>4700</v>
      </c>
    </row>
    <row r="41" spans="1:8" x14ac:dyDescent="0.2">
      <c r="A41" s="22" t="s">
        <v>3</v>
      </c>
      <c r="B41" s="10">
        <v>0</v>
      </c>
      <c r="C41" s="10">
        <v>0</v>
      </c>
      <c r="D41" s="10">
        <f t="shared" si="0"/>
        <v>0</v>
      </c>
      <c r="E41" s="10">
        <v>0</v>
      </c>
      <c r="F41" s="10">
        <v>0</v>
      </c>
      <c r="G41" s="10">
        <f t="shared" si="1"/>
        <v>0</v>
      </c>
      <c r="H41" s="23">
        <v>4800</v>
      </c>
    </row>
    <row r="42" spans="1:8" x14ac:dyDescent="0.2">
      <c r="A42" s="22" t="s">
        <v>48</v>
      </c>
      <c r="B42" s="10">
        <v>0</v>
      </c>
      <c r="C42" s="10">
        <v>0</v>
      </c>
      <c r="D42" s="10">
        <f t="shared" si="0"/>
        <v>0</v>
      </c>
      <c r="E42" s="10">
        <v>0</v>
      </c>
      <c r="F42" s="10">
        <v>0</v>
      </c>
      <c r="G42" s="10">
        <f t="shared" si="1"/>
        <v>0</v>
      </c>
      <c r="H42" s="23">
        <v>4900</v>
      </c>
    </row>
    <row r="43" spans="1:8" x14ac:dyDescent="0.2">
      <c r="A43" s="5" t="s">
        <v>81</v>
      </c>
      <c r="B43" s="14">
        <f>SUM(B44:B52)</f>
        <v>13000</v>
      </c>
      <c r="C43" s="14">
        <f>SUM(C44:C52)</f>
        <v>12038835.77</v>
      </c>
      <c r="D43" s="14">
        <f t="shared" si="0"/>
        <v>12051835.77</v>
      </c>
      <c r="E43" s="14">
        <f>SUM(E44:E52)</f>
        <v>2787732.9</v>
      </c>
      <c r="F43" s="14">
        <f>SUM(F44:F52)</f>
        <v>2263703.31</v>
      </c>
      <c r="G43" s="14">
        <f t="shared" si="1"/>
        <v>9264102.8699999992</v>
      </c>
      <c r="H43" s="24">
        <v>0</v>
      </c>
    </row>
    <row r="44" spans="1:8" x14ac:dyDescent="0.2">
      <c r="A44" s="25" t="s">
        <v>49</v>
      </c>
      <c r="B44" s="10">
        <v>7000</v>
      </c>
      <c r="C44" s="10">
        <v>5465200.75</v>
      </c>
      <c r="D44" s="10">
        <f t="shared" si="0"/>
        <v>5472200.75</v>
      </c>
      <c r="E44" s="10">
        <v>1592908.86</v>
      </c>
      <c r="F44" s="10">
        <v>1199976.02</v>
      </c>
      <c r="G44" s="10">
        <f t="shared" si="1"/>
        <v>3879291.8899999997</v>
      </c>
      <c r="H44" s="23">
        <v>5100</v>
      </c>
    </row>
    <row r="45" spans="1:8" x14ac:dyDescent="0.2">
      <c r="A45" s="22" t="s">
        <v>50</v>
      </c>
      <c r="B45" s="10">
        <v>0</v>
      </c>
      <c r="C45" s="10">
        <v>168814.64</v>
      </c>
      <c r="D45" s="10">
        <f t="shared" si="0"/>
        <v>168814.64</v>
      </c>
      <c r="E45" s="10">
        <v>143699.22</v>
      </c>
      <c r="F45" s="10">
        <v>143699.22</v>
      </c>
      <c r="G45" s="10">
        <f t="shared" si="1"/>
        <v>25115.420000000013</v>
      </c>
      <c r="H45" s="23">
        <v>5200</v>
      </c>
    </row>
    <row r="46" spans="1:8" x14ac:dyDescent="0.2">
      <c r="A46" s="22" t="s">
        <v>51</v>
      </c>
      <c r="B46" s="10">
        <v>0</v>
      </c>
      <c r="C46" s="10">
        <v>1494277.56</v>
      </c>
      <c r="D46" s="10">
        <f t="shared" si="0"/>
        <v>1494277.56</v>
      </c>
      <c r="E46" s="10">
        <v>706676</v>
      </c>
      <c r="F46" s="10">
        <v>575579.25</v>
      </c>
      <c r="G46" s="10">
        <f t="shared" si="1"/>
        <v>787601.56</v>
      </c>
      <c r="H46" s="23">
        <v>5300</v>
      </c>
    </row>
    <row r="47" spans="1:8" x14ac:dyDescent="0.2">
      <c r="A47" s="22" t="s">
        <v>52</v>
      </c>
      <c r="B47" s="10">
        <v>0</v>
      </c>
      <c r="C47" s="10">
        <v>253555</v>
      </c>
      <c r="D47" s="10">
        <f t="shared" si="0"/>
        <v>253555</v>
      </c>
      <c r="E47" s="10">
        <v>0</v>
      </c>
      <c r="F47" s="10">
        <v>0</v>
      </c>
      <c r="G47" s="10">
        <f t="shared" si="1"/>
        <v>253555</v>
      </c>
      <c r="H47" s="23">
        <v>5400</v>
      </c>
    </row>
    <row r="48" spans="1:8" x14ac:dyDescent="0.2">
      <c r="A48" s="22" t="s">
        <v>53</v>
      </c>
      <c r="B48" s="10">
        <v>0</v>
      </c>
      <c r="C48" s="10">
        <v>0</v>
      </c>
      <c r="D48" s="10">
        <f t="shared" si="0"/>
        <v>0</v>
      </c>
      <c r="E48" s="10">
        <v>0</v>
      </c>
      <c r="F48" s="10">
        <v>0</v>
      </c>
      <c r="G48" s="10">
        <f t="shared" si="1"/>
        <v>0</v>
      </c>
      <c r="H48" s="23">
        <v>5500</v>
      </c>
    </row>
    <row r="49" spans="1:8" x14ac:dyDescent="0.2">
      <c r="A49" s="22" t="s">
        <v>54</v>
      </c>
      <c r="B49" s="10">
        <v>6000</v>
      </c>
      <c r="C49" s="10">
        <v>4656987.82</v>
      </c>
      <c r="D49" s="10">
        <f t="shared" si="0"/>
        <v>4662987.82</v>
      </c>
      <c r="E49" s="10">
        <v>344448.82</v>
      </c>
      <c r="F49" s="10">
        <v>344448.82</v>
      </c>
      <c r="G49" s="10">
        <f t="shared" si="1"/>
        <v>4318539</v>
      </c>
      <c r="H49" s="23">
        <v>5600</v>
      </c>
    </row>
    <row r="50" spans="1:8" x14ac:dyDescent="0.2">
      <c r="A50" s="22" t="s">
        <v>55</v>
      </c>
      <c r="B50" s="10">
        <v>0</v>
      </c>
      <c r="C50" s="10">
        <v>0</v>
      </c>
      <c r="D50" s="10">
        <f t="shared" si="0"/>
        <v>0</v>
      </c>
      <c r="E50" s="10">
        <v>0</v>
      </c>
      <c r="F50" s="10">
        <v>0</v>
      </c>
      <c r="G50" s="10">
        <f t="shared" si="1"/>
        <v>0</v>
      </c>
      <c r="H50" s="23">
        <v>5700</v>
      </c>
    </row>
    <row r="51" spans="1:8" x14ac:dyDescent="0.2">
      <c r="A51" s="22" t="s">
        <v>56</v>
      </c>
      <c r="B51" s="10">
        <v>0</v>
      </c>
      <c r="C51" s="10">
        <v>0</v>
      </c>
      <c r="D51" s="10">
        <f t="shared" si="0"/>
        <v>0</v>
      </c>
      <c r="E51" s="10">
        <v>0</v>
      </c>
      <c r="F51" s="10">
        <v>0</v>
      </c>
      <c r="G51" s="10">
        <f t="shared" si="1"/>
        <v>0</v>
      </c>
      <c r="H51" s="23">
        <v>5800</v>
      </c>
    </row>
    <row r="52" spans="1:8" x14ac:dyDescent="0.2">
      <c r="A52" s="22" t="s">
        <v>57</v>
      </c>
      <c r="B52" s="10">
        <v>0</v>
      </c>
      <c r="C52" s="10">
        <v>0</v>
      </c>
      <c r="D52" s="10">
        <f t="shared" si="0"/>
        <v>0</v>
      </c>
      <c r="E52" s="10">
        <v>0</v>
      </c>
      <c r="F52" s="10">
        <v>0</v>
      </c>
      <c r="G52" s="10">
        <f t="shared" si="1"/>
        <v>0</v>
      </c>
      <c r="H52" s="23">
        <v>5900</v>
      </c>
    </row>
    <row r="53" spans="1:8" x14ac:dyDescent="0.2">
      <c r="A53" s="5" t="s">
        <v>18</v>
      </c>
      <c r="B53" s="14">
        <f>SUM(B54:B56)</f>
        <v>0</v>
      </c>
      <c r="C53" s="14">
        <f>SUM(C54:C56)</f>
        <v>0</v>
      </c>
      <c r="D53" s="14">
        <f t="shared" si="0"/>
        <v>0</v>
      </c>
      <c r="E53" s="14">
        <f>SUM(E54:E56)</f>
        <v>0</v>
      </c>
      <c r="F53" s="14">
        <f>SUM(F54:F56)</f>
        <v>0</v>
      </c>
      <c r="G53" s="14">
        <f t="shared" si="1"/>
        <v>0</v>
      </c>
      <c r="H53" s="24">
        <v>0</v>
      </c>
    </row>
    <row r="54" spans="1:8" x14ac:dyDescent="0.2">
      <c r="A54" s="22" t="s">
        <v>58</v>
      </c>
      <c r="B54" s="10">
        <v>0</v>
      </c>
      <c r="C54" s="10">
        <v>0</v>
      </c>
      <c r="D54" s="10">
        <f t="shared" si="0"/>
        <v>0</v>
      </c>
      <c r="E54" s="10">
        <v>0</v>
      </c>
      <c r="F54" s="10">
        <v>0</v>
      </c>
      <c r="G54" s="10">
        <f t="shared" si="1"/>
        <v>0</v>
      </c>
      <c r="H54" s="23">
        <v>6100</v>
      </c>
    </row>
    <row r="55" spans="1:8" x14ac:dyDescent="0.2">
      <c r="A55" s="22" t="s">
        <v>59</v>
      </c>
      <c r="B55" s="10">
        <v>0</v>
      </c>
      <c r="C55" s="10">
        <v>0</v>
      </c>
      <c r="D55" s="10">
        <f t="shared" si="0"/>
        <v>0</v>
      </c>
      <c r="E55" s="10">
        <v>0</v>
      </c>
      <c r="F55" s="10">
        <v>0</v>
      </c>
      <c r="G55" s="10">
        <f t="shared" si="1"/>
        <v>0</v>
      </c>
      <c r="H55" s="23">
        <v>6200</v>
      </c>
    </row>
    <row r="56" spans="1:8" x14ac:dyDescent="0.2">
      <c r="A56" s="22" t="s">
        <v>60</v>
      </c>
      <c r="B56" s="10">
        <v>0</v>
      </c>
      <c r="C56" s="10">
        <v>0</v>
      </c>
      <c r="D56" s="10">
        <f t="shared" si="0"/>
        <v>0</v>
      </c>
      <c r="E56" s="10">
        <v>0</v>
      </c>
      <c r="F56" s="10">
        <v>0</v>
      </c>
      <c r="G56" s="10">
        <f t="shared" si="1"/>
        <v>0</v>
      </c>
      <c r="H56" s="23">
        <v>6300</v>
      </c>
    </row>
    <row r="57" spans="1:8" x14ac:dyDescent="0.2">
      <c r="A57" s="5" t="s">
        <v>82</v>
      </c>
      <c r="B57" s="14">
        <f>SUM(B58:B64)</f>
        <v>0</v>
      </c>
      <c r="C57" s="14">
        <f>SUM(C58:C64)</f>
        <v>0</v>
      </c>
      <c r="D57" s="14">
        <f t="shared" si="0"/>
        <v>0</v>
      </c>
      <c r="E57" s="14">
        <f>SUM(E58:E64)</f>
        <v>0</v>
      </c>
      <c r="F57" s="14">
        <f>SUM(F58:F64)</f>
        <v>0</v>
      </c>
      <c r="G57" s="14">
        <f t="shared" si="1"/>
        <v>0</v>
      </c>
      <c r="H57" s="24">
        <v>0</v>
      </c>
    </row>
    <row r="58" spans="1:8" x14ac:dyDescent="0.2">
      <c r="A58" s="22" t="s">
        <v>61</v>
      </c>
      <c r="B58" s="10">
        <v>0</v>
      </c>
      <c r="C58" s="10">
        <v>0</v>
      </c>
      <c r="D58" s="10">
        <f t="shared" si="0"/>
        <v>0</v>
      </c>
      <c r="E58" s="10">
        <v>0</v>
      </c>
      <c r="F58" s="10">
        <v>0</v>
      </c>
      <c r="G58" s="10">
        <f t="shared" si="1"/>
        <v>0</v>
      </c>
      <c r="H58" s="23">
        <v>7100</v>
      </c>
    </row>
    <row r="59" spans="1:8" x14ac:dyDescent="0.2">
      <c r="A59" s="22" t="s">
        <v>62</v>
      </c>
      <c r="B59" s="10">
        <v>0</v>
      </c>
      <c r="C59" s="10">
        <v>0</v>
      </c>
      <c r="D59" s="10">
        <f t="shared" si="0"/>
        <v>0</v>
      </c>
      <c r="E59" s="10">
        <v>0</v>
      </c>
      <c r="F59" s="10">
        <v>0</v>
      </c>
      <c r="G59" s="10">
        <f t="shared" si="1"/>
        <v>0</v>
      </c>
      <c r="H59" s="23">
        <v>7200</v>
      </c>
    </row>
    <row r="60" spans="1:8" x14ac:dyDescent="0.2">
      <c r="A60" s="22" t="s">
        <v>63</v>
      </c>
      <c r="B60" s="10">
        <v>0</v>
      </c>
      <c r="C60" s="10">
        <v>0</v>
      </c>
      <c r="D60" s="10">
        <f t="shared" si="0"/>
        <v>0</v>
      </c>
      <c r="E60" s="10">
        <v>0</v>
      </c>
      <c r="F60" s="10">
        <v>0</v>
      </c>
      <c r="G60" s="10">
        <f t="shared" si="1"/>
        <v>0</v>
      </c>
      <c r="H60" s="23">
        <v>7300</v>
      </c>
    </row>
    <row r="61" spans="1:8" x14ac:dyDescent="0.2">
      <c r="A61" s="22" t="s">
        <v>64</v>
      </c>
      <c r="B61" s="10">
        <v>0</v>
      </c>
      <c r="C61" s="10">
        <v>0</v>
      </c>
      <c r="D61" s="10">
        <f t="shared" si="0"/>
        <v>0</v>
      </c>
      <c r="E61" s="10">
        <v>0</v>
      </c>
      <c r="F61" s="10">
        <v>0</v>
      </c>
      <c r="G61" s="10">
        <f t="shared" si="1"/>
        <v>0</v>
      </c>
      <c r="H61" s="23">
        <v>7400</v>
      </c>
    </row>
    <row r="62" spans="1:8" x14ac:dyDescent="0.2">
      <c r="A62" s="22" t="s">
        <v>65</v>
      </c>
      <c r="B62" s="10">
        <v>0</v>
      </c>
      <c r="C62" s="10">
        <v>0</v>
      </c>
      <c r="D62" s="10">
        <f t="shared" si="0"/>
        <v>0</v>
      </c>
      <c r="E62" s="10">
        <v>0</v>
      </c>
      <c r="F62" s="10">
        <v>0</v>
      </c>
      <c r="G62" s="10">
        <f t="shared" si="1"/>
        <v>0</v>
      </c>
      <c r="H62" s="23">
        <v>7500</v>
      </c>
    </row>
    <row r="63" spans="1:8" x14ac:dyDescent="0.2">
      <c r="A63" s="22" t="s">
        <v>66</v>
      </c>
      <c r="B63" s="10">
        <v>0</v>
      </c>
      <c r="C63" s="10">
        <v>0</v>
      </c>
      <c r="D63" s="10">
        <f t="shared" si="0"/>
        <v>0</v>
      </c>
      <c r="E63" s="10">
        <v>0</v>
      </c>
      <c r="F63" s="10">
        <v>0</v>
      </c>
      <c r="G63" s="10">
        <f t="shared" si="1"/>
        <v>0</v>
      </c>
      <c r="H63" s="23">
        <v>7600</v>
      </c>
    </row>
    <row r="64" spans="1:8" x14ac:dyDescent="0.2">
      <c r="A64" s="22" t="s">
        <v>67</v>
      </c>
      <c r="B64" s="10">
        <v>0</v>
      </c>
      <c r="C64" s="10">
        <v>0</v>
      </c>
      <c r="D64" s="10">
        <f t="shared" si="0"/>
        <v>0</v>
      </c>
      <c r="E64" s="10">
        <v>0</v>
      </c>
      <c r="F64" s="10">
        <v>0</v>
      </c>
      <c r="G64" s="10">
        <f t="shared" si="1"/>
        <v>0</v>
      </c>
      <c r="H64" s="23">
        <v>7900</v>
      </c>
    </row>
    <row r="65" spans="1:8" x14ac:dyDescent="0.2">
      <c r="A65" s="5" t="s">
        <v>83</v>
      </c>
      <c r="B65" s="14">
        <f>SUM(B66:B68)</f>
        <v>0</v>
      </c>
      <c r="C65" s="14">
        <f>SUM(C66:C68)</f>
        <v>0</v>
      </c>
      <c r="D65" s="14">
        <f t="shared" si="0"/>
        <v>0</v>
      </c>
      <c r="E65" s="14">
        <f>SUM(E66:E68)</f>
        <v>0</v>
      </c>
      <c r="F65" s="14">
        <f>SUM(F66:F68)</f>
        <v>0</v>
      </c>
      <c r="G65" s="14">
        <f t="shared" si="1"/>
        <v>0</v>
      </c>
      <c r="H65" s="24">
        <v>0</v>
      </c>
    </row>
    <row r="66" spans="1:8" x14ac:dyDescent="0.2">
      <c r="A66" s="22" t="s">
        <v>4</v>
      </c>
      <c r="B66" s="10">
        <v>0</v>
      </c>
      <c r="C66" s="10">
        <v>0</v>
      </c>
      <c r="D66" s="10">
        <f t="shared" si="0"/>
        <v>0</v>
      </c>
      <c r="E66" s="10">
        <v>0</v>
      </c>
      <c r="F66" s="10">
        <v>0</v>
      </c>
      <c r="G66" s="10">
        <f t="shared" si="1"/>
        <v>0</v>
      </c>
      <c r="H66" s="23">
        <v>8100</v>
      </c>
    </row>
    <row r="67" spans="1:8" x14ac:dyDescent="0.2">
      <c r="A67" s="22" t="s">
        <v>5</v>
      </c>
      <c r="B67" s="10">
        <v>0</v>
      </c>
      <c r="C67" s="10">
        <v>0</v>
      </c>
      <c r="D67" s="10">
        <f t="shared" si="0"/>
        <v>0</v>
      </c>
      <c r="E67" s="10">
        <v>0</v>
      </c>
      <c r="F67" s="10">
        <v>0</v>
      </c>
      <c r="G67" s="10">
        <f t="shared" si="1"/>
        <v>0</v>
      </c>
      <c r="H67" s="23">
        <v>8300</v>
      </c>
    </row>
    <row r="68" spans="1:8" x14ac:dyDescent="0.2">
      <c r="A68" s="22" t="s">
        <v>6</v>
      </c>
      <c r="B68" s="10">
        <v>0</v>
      </c>
      <c r="C68" s="10">
        <v>0</v>
      </c>
      <c r="D68" s="10">
        <f t="shared" si="0"/>
        <v>0</v>
      </c>
      <c r="E68" s="10">
        <v>0</v>
      </c>
      <c r="F68" s="10">
        <v>0</v>
      </c>
      <c r="G68" s="10">
        <f t="shared" si="1"/>
        <v>0</v>
      </c>
      <c r="H68" s="23">
        <v>8500</v>
      </c>
    </row>
    <row r="69" spans="1:8" x14ac:dyDescent="0.2">
      <c r="A69" s="5" t="s">
        <v>19</v>
      </c>
      <c r="B69" s="14">
        <f>SUM(B70:B76)</f>
        <v>0</v>
      </c>
      <c r="C69" s="14">
        <f>SUM(C70:C76)</f>
        <v>0</v>
      </c>
      <c r="D69" s="14">
        <f t="shared" si="0"/>
        <v>0</v>
      </c>
      <c r="E69" s="14">
        <f>SUM(E70:E76)</f>
        <v>0</v>
      </c>
      <c r="F69" s="14">
        <f>SUM(F70:F76)</f>
        <v>0</v>
      </c>
      <c r="G69" s="14">
        <f t="shared" si="1"/>
        <v>0</v>
      </c>
      <c r="H69" s="24">
        <v>0</v>
      </c>
    </row>
    <row r="70" spans="1:8" x14ac:dyDescent="0.2">
      <c r="A70" s="22" t="s">
        <v>68</v>
      </c>
      <c r="B70" s="10">
        <v>0</v>
      </c>
      <c r="C70" s="10">
        <v>0</v>
      </c>
      <c r="D70" s="10">
        <f t="shared" ref="D70:D76" si="2">B70+C70</f>
        <v>0</v>
      </c>
      <c r="E70" s="10">
        <v>0</v>
      </c>
      <c r="F70" s="10">
        <v>0</v>
      </c>
      <c r="G70" s="10">
        <f t="shared" ref="G70:G76" si="3">D70-E70</f>
        <v>0</v>
      </c>
      <c r="H70" s="23">
        <v>9100</v>
      </c>
    </row>
    <row r="71" spans="1:8" x14ac:dyDescent="0.2">
      <c r="A71" s="22" t="s">
        <v>69</v>
      </c>
      <c r="B71" s="10">
        <v>0</v>
      </c>
      <c r="C71" s="10">
        <v>0</v>
      </c>
      <c r="D71" s="10">
        <f t="shared" si="2"/>
        <v>0</v>
      </c>
      <c r="E71" s="10">
        <v>0</v>
      </c>
      <c r="F71" s="10">
        <v>0</v>
      </c>
      <c r="G71" s="10">
        <f t="shared" si="3"/>
        <v>0</v>
      </c>
      <c r="H71" s="23">
        <v>9200</v>
      </c>
    </row>
    <row r="72" spans="1:8" x14ac:dyDescent="0.2">
      <c r="A72" s="22" t="s">
        <v>70</v>
      </c>
      <c r="B72" s="10">
        <v>0</v>
      </c>
      <c r="C72" s="10">
        <v>0</v>
      </c>
      <c r="D72" s="10">
        <f t="shared" si="2"/>
        <v>0</v>
      </c>
      <c r="E72" s="10">
        <v>0</v>
      </c>
      <c r="F72" s="10">
        <v>0</v>
      </c>
      <c r="G72" s="10">
        <f t="shared" si="3"/>
        <v>0</v>
      </c>
      <c r="H72" s="23">
        <v>9300</v>
      </c>
    </row>
    <row r="73" spans="1:8" x14ac:dyDescent="0.2">
      <c r="A73" s="22" t="s">
        <v>71</v>
      </c>
      <c r="B73" s="10">
        <v>0</v>
      </c>
      <c r="C73" s="10">
        <v>0</v>
      </c>
      <c r="D73" s="10">
        <f t="shared" si="2"/>
        <v>0</v>
      </c>
      <c r="E73" s="10">
        <v>0</v>
      </c>
      <c r="F73" s="10">
        <v>0</v>
      </c>
      <c r="G73" s="10">
        <f t="shared" si="3"/>
        <v>0</v>
      </c>
      <c r="H73" s="23">
        <v>9400</v>
      </c>
    </row>
    <row r="74" spans="1:8" x14ac:dyDescent="0.2">
      <c r="A74" s="22" t="s">
        <v>72</v>
      </c>
      <c r="B74" s="10">
        <v>0</v>
      </c>
      <c r="C74" s="10">
        <v>0</v>
      </c>
      <c r="D74" s="10">
        <f t="shared" si="2"/>
        <v>0</v>
      </c>
      <c r="E74" s="10">
        <v>0</v>
      </c>
      <c r="F74" s="10">
        <v>0</v>
      </c>
      <c r="G74" s="10">
        <f t="shared" si="3"/>
        <v>0</v>
      </c>
      <c r="H74" s="23">
        <v>9500</v>
      </c>
    </row>
    <row r="75" spans="1:8" x14ac:dyDescent="0.2">
      <c r="A75" s="22" t="s">
        <v>73</v>
      </c>
      <c r="B75" s="10">
        <v>0</v>
      </c>
      <c r="C75" s="10">
        <v>0</v>
      </c>
      <c r="D75" s="10">
        <f t="shared" si="2"/>
        <v>0</v>
      </c>
      <c r="E75" s="10">
        <v>0</v>
      </c>
      <c r="F75" s="10">
        <v>0</v>
      </c>
      <c r="G75" s="10">
        <f t="shared" si="3"/>
        <v>0</v>
      </c>
      <c r="H75" s="23">
        <v>9600</v>
      </c>
    </row>
    <row r="76" spans="1:8" x14ac:dyDescent="0.2">
      <c r="A76" s="26" t="s">
        <v>74</v>
      </c>
      <c r="B76" s="11">
        <v>0</v>
      </c>
      <c r="C76" s="11">
        <v>0</v>
      </c>
      <c r="D76" s="11">
        <f t="shared" si="2"/>
        <v>0</v>
      </c>
      <c r="E76" s="11">
        <v>0</v>
      </c>
      <c r="F76" s="11">
        <v>0</v>
      </c>
      <c r="G76" s="11">
        <f t="shared" si="3"/>
        <v>0</v>
      </c>
      <c r="H76" s="23">
        <v>9900</v>
      </c>
    </row>
    <row r="77" spans="1:8" x14ac:dyDescent="0.2">
      <c r="A77" s="27" t="s">
        <v>8</v>
      </c>
      <c r="B77" s="12">
        <f t="shared" ref="B77:G77" si="4">SUM(B5+B13+B23+B33+B43+B53+B57+B65+B69)</f>
        <v>23657651.600000001</v>
      </c>
      <c r="C77" s="12">
        <f t="shared" si="4"/>
        <v>41841729.239999995</v>
      </c>
      <c r="D77" s="12">
        <f t="shared" si="4"/>
        <v>65499380.839999989</v>
      </c>
      <c r="E77" s="12">
        <f t="shared" si="4"/>
        <v>48692166.720000006</v>
      </c>
      <c r="F77" s="12">
        <f t="shared" si="4"/>
        <v>46783125.720000006</v>
      </c>
      <c r="G77" s="12">
        <f t="shared" si="4"/>
        <v>16807214.119999994</v>
      </c>
    </row>
    <row r="79" spans="1:8" x14ac:dyDescent="0.2">
      <c r="A79" s="1" t="s">
        <v>78</v>
      </c>
    </row>
    <row r="80" spans="1:8" x14ac:dyDescent="0.2">
      <c r="A80" s="1"/>
    </row>
    <row r="81" spans="1:7" x14ac:dyDescent="0.2">
      <c r="A81" s="1"/>
    </row>
    <row r="82" spans="1:7" x14ac:dyDescent="0.2">
      <c r="A82" s="1"/>
    </row>
    <row r="83" spans="1:7" x14ac:dyDescent="0.2">
      <c r="A83" s="1"/>
    </row>
    <row r="84" spans="1:7" x14ac:dyDescent="0.2">
      <c r="A84" s="1"/>
    </row>
    <row r="87" spans="1:7" x14ac:dyDescent="0.2">
      <c r="A87" s="6" t="s">
        <v>85</v>
      </c>
      <c r="B87" s="7"/>
      <c r="C87" s="7"/>
      <c r="D87" s="7"/>
      <c r="E87" s="7"/>
      <c r="F87" s="6" t="s">
        <v>86</v>
      </c>
      <c r="G87" s="7"/>
    </row>
    <row r="88" spans="1:7" x14ac:dyDescent="0.2">
      <c r="A88" s="8" t="s">
        <v>87</v>
      </c>
      <c r="B88" s="9"/>
      <c r="C88" s="7"/>
      <c r="D88" s="7"/>
      <c r="E88" s="7"/>
      <c r="F88" s="6" t="s">
        <v>88</v>
      </c>
      <c r="G88" s="7"/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  <ignoredErrors>
    <ignoredError sqref="B34:G42 B70:G77 B53:C69 E53:G69 B5:C33 E5:G33 B44:G52 B43:C43 E43:G43" unlockedFormula="1"/>
    <ignoredError sqref="D53:D69 D5:D33 D43" formula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clara vanesa</cp:lastModifiedBy>
  <cp:lastPrinted>2018-07-14T22:21:14Z</cp:lastPrinted>
  <dcterms:created xsi:type="dcterms:W3CDTF">2014-02-10T03:37:14Z</dcterms:created>
  <dcterms:modified xsi:type="dcterms:W3CDTF">2025-01-23T20:29:21Z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