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D2E57487-65CF-47F0-B597-DFC6DDBEC1BE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B70" i="6" l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<sst xmlns="http://schemas.openxmlformats.org/spreadsheetml/2006/main" count="253" uniqueCount="186">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</sst>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5" fillId="0" borderId="14" xfId="4" applyNumberFormat="1" applyFont="1" applyFill="1" applyBorder="1" applyAlignment="1" applyProtection="1">
      <alignment vertical="center"/>
      <protection locked="0"/>
    </xf>
    <xf numFmtId="3" fontId="15" fillId="0" borderId="14" xfId="0" applyNumberFormat="1" applyFont="1" applyBorder="1" applyAlignment="1" applyProtection="1">
      <alignment vertical="center"/>
      <protection locked="0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0" fontId="15" fillId="0" borderId="14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  <protection locked="0"/>
    </xf>
    <xf numFmtId="4" fontId="15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indent="3"/>
    </xf>
    <xf numFmtId="3" fontId="14" fillId="0" borderId="14" xfId="0" applyNumberFormat="1" applyFont="1" applyBorder="1" applyAlignment="1" applyProtection="1">
      <alignment vertical="center"/>
      <protection locked="0"/>
    </xf>
    <xf numFmtId="4" fontId="14" fillId="0" borderId="14" xfId="0" applyNumberFormat="1" applyFont="1" applyBorder="1" applyAlignment="1" applyProtection="1">
      <alignment vertical="center"/>
      <protection locked="0"/>
    </xf>
    <xf numFmtId="3" fontId="15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4" fontId="15" fillId="0" borderId="14" xfId="0" applyNumberFormat="1" applyFont="1" applyBorder="1"/>
    <xf numFmtId="0" fontId="15" fillId="0" borderId="14" xfId="0" applyFont="1" applyBorder="1" applyAlignment="1">
      <alignment horizontal="left" vertical="center" indent="6"/>
    </xf>
    <xf numFmtId="0" fontId="14" fillId="0" borderId="14" xfId="0" applyFont="1" applyBorder="1" applyAlignment="1">
      <alignment horizontal="left" vertical="center" wrapText="1" indent="3"/>
    </xf>
    <xf numFmtId="4" fontId="15" fillId="0" borderId="15" xfId="0" applyNumberFormat="1" applyFont="1" applyBorder="1"/>
    <xf numFmtId="0" fontId="14" fillId="2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indent="3"/>
    </xf>
    <xf numFmtId="3" fontId="15" fillId="0" borderId="14" xfId="6" applyNumberFormat="1" applyFont="1" applyFill="1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indent="6"/>
    </xf>
    <xf numFmtId="0" fontId="15" fillId="0" borderId="14" xfId="0" applyFont="1" applyBorder="1" applyAlignment="1">
      <alignment horizontal="left" vertical="center" indent="9"/>
    </xf>
    <xf numFmtId="3" fontId="15" fillId="2" borderId="16" xfId="0" applyNumberFormat="1" applyFont="1" applyFill="1" applyBorder="1" applyAlignment="1">
      <alignment vertical="center"/>
    </xf>
    <xf numFmtId="0" fontId="15" fillId="0" borderId="14" xfId="0" applyFont="1" applyBorder="1" applyAlignment="1">
      <alignment horizontal="left" vertical="center" wrapText="1" indent="9"/>
    </xf>
    <xf numFmtId="0" fontId="15" fillId="0" borderId="14" xfId="0" applyFont="1" applyBorder="1" applyAlignment="1">
      <alignment horizontal="left" wrapText="1" indent="9"/>
    </xf>
    <xf numFmtId="0" fontId="15" fillId="0" borderId="14" xfId="0" applyFont="1" applyBorder="1" applyAlignment="1">
      <alignment horizontal="left" vertical="center" wrapText="1" indent="3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E29" sqref="E29"/>
    </sheetView>
  </sheetViews>
  <sheetFormatPr baseColWidth="10" defaultColWidth="11" defaultRowHeight="12.75" x14ac:dyDescent="0.2"/>
  <cols>
    <col min="1" max="1" width="87" style="57" bestFit="1" customWidth="1"/>
    <col min="2" max="2" width="22.28515625" style="57" bestFit="1" customWidth="1"/>
    <col min="3" max="3" width="20.5703125" style="57" bestFit="1" customWidth="1"/>
    <col min="4" max="4" width="22.28515625" style="57" bestFit="1" customWidth="1"/>
    <col min="5" max="5" width="21.85546875" style="57" bestFit="1" customWidth="1"/>
    <col min="6" max="6" width="22.28515625" style="57" bestFit="1" customWidth="1"/>
    <col min="7" max="7" width="21.28515625" style="57" bestFit="1" customWidth="1"/>
    <col min="8" max="8" width="11" style="57" customWidth="1"/>
    <col min="9" max="16384" width="11" style="57"/>
  </cols>
  <sheetData>
    <row r="1" spans="1:7" ht="40.9" customHeight="1" x14ac:dyDescent="0.2">
      <c r="A1" s="89" t="s">
        <v>2</v>
      </c>
      <c r="B1" s="90"/>
      <c r="C1" s="90"/>
      <c r="D1" s="90"/>
      <c r="E1" s="90"/>
      <c r="F1" s="90"/>
      <c r="G1" s="91"/>
    </row>
    <row r="2" spans="1:7" x14ac:dyDescent="0.2">
      <c r="A2" s="58" t="s">
        <v>184</v>
      </c>
      <c r="B2" s="59"/>
      <c r="C2" s="59"/>
      <c r="D2" s="59"/>
      <c r="E2" s="59"/>
      <c r="F2" s="59"/>
      <c r="G2" s="60"/>
    </row>
    <row r="3" spans="1:7" x14ac:dyDescent="0.2">
      <c r="A3" s="61" t="s">
        <v>3</v>
      </c>
      <c r="B3" s="62"/>
      <c r="C3" s="62"/>
      <c r="D3" s="62"/>
      <c r="E3" s="62"/>
      <c r="F3" s="62"/>
      <c r="G3" s="63"/>
    </row>
    <row r="4" spans="1:7" x14ac:dyDescent="0.2">
      <c r="A4" s="61" t="s">
        <v>185</v>
      </c>
      <c r="B4" s="62"/>
      <c r="C4" s="62"/>
      <c r="D4" s="62"/>
      <c r="E4" s="62"/>
      <c r="F4" s="62"/>
      <c r="G4" s="63"/>
    </row>
    <row r="5" spans="1:7" x14ac:dyDescent="0.2">
      <c r="A5" s="64" t="s">
        <v>0</v>
      </c>
      <c r="B5" s="65"/>
      <c r="C5" s="65"/>
      <c r="D5" s="65"/>
      <c r="E5" s="65"/>
      <c r="F5" s="65"/>
      <c r="G5" s="66"/>
    </row>
    <row r="6" spans="1:7" x14ac:dyDescent="0.2">
      <c r="A6" s="92" t="s">
        <v>4</v>
      </c>
      <c r="B6" s="94" t="s">
        <v>5</v>
      </c>
      <c r="C6" s="94"/>
      <c r="D6" s="94"/>
      <c r="E6" s="94"/>
      <c r="F6" s="94"/>
      <c r="G6" s="94" t="s">
        <v>6</v>
      </c>
    </row>
    <row r="7" spans="1:7" ht="25.5" x14ac:dyDescent="0.2">
      <c r="A7" s="93"/>
      <c r="B7" s="80" t="s">
        <v>7</v>
      </c>
      <c r="C7" s="75" t="s">
        <v>8</v>
      </c>
      <c r="D7" s="80" t="s">
        <v>9</v>
      </c>
      <c r="E7" s="80" t="s">
        <v>1</v>
      </c>
      <c r="F7" s="80" t="s">
        <v>10</v>
      </c>
      <c r="G7" s="94"/>
    </row>
    <row r="8" spans="1:7" x14ac:dyDescent="0.2">
      <c r="A8" s="81" t="s">
        <v>11</v>
      </c>
      <c r="B8" s="76"/>
      <c r="C8" s="76"/>
      <c r="D8" s="76"/>
      <c r="E8" s="76"/>
      <c r="F8" s="76"/>
      <c r="G8" s="76"/>
    </row>
    <row r="9" spans="1:7" x14ac:dyDescent="0.2">
      <c r="A9" s="77" t="s">
        <v>12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f>F9-B9</f>
        <v>0</v>
      </c>
    </row>
    <row r="10" spans="1:7" x14ac:dyDescent="0.2">
      <c r="A10" s="77" t="s">
        <v>13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f>F10-B10</f>
        <v>0</v>
      </c>
    </row>
    <row r="11" spans="1:7" x14ac:dyDescent="0.2">
      <c r="A11" s="77" t="s">
        <v>14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f t="shared" ref="G11:G14" si="0">F11-B11</f>
        <v>0</v>
      </c>
    </row>
    <row r="12" spans="1:7" x14ac:dyDescent="0.2">
      <c r="A12" s="77" t="s">
        <v>15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f t="shared" si="0"/>
        <v>0</v>
      </c>
    </row>
    <row r="13" spans="1:7" x14ac:dyDescent="0.2">
      <c r="A13" s="77" t="s">
        <v>16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f t="shared" si="0"/>
        <v>0</v>
      </c>
    </row>
    <row r="14" spans="1:7" x14ac:dyDescent="0.2">
      <c r="A14" s="77" t="s">
        <v>17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f t="shared" si="0"/>
        <v>0</v>
      </c>
    </row>
    <row r="15" spans="1:7" x14ac:dyDescent="0.2">
      <c r="A15" s="77" t="s">
        <v>18</v>
      </c>
      <c r="B15" s="82">
        <v>4177514</v>
      </c>
      <c r="C15" s="82">
        <v>4248366.21</v>
      </c>
      <c r="D15" s="82">
        <v>8425880.2100000009</v>
      </c>
      <c r="E15" s="82">
        <v>6212449.9199999999</v>
      </c>
      <c r="F15" s="82">
        <v>6212449.9199999999</v>
      </c>
      <c r="G15" s="82">
        <v>2034935.92</v>
      </c>
    </row>
    <row r="16" spans="1:7" x14ac:dyDescent="0.2">
      <c r="A16" s="83" t="s">
        <v>19</v>
      </c>
      <c r="B16" s="68">
        <f t="shared" ref="B16:G16" si="1">SUM(B17:B27)</f>
        <v>0</v>
      </c>
      <c r="C16" s="68">
        <f t="shared" si="1"/>
        <v>0</v>
      </c>
      <c r="D16" s="68">
        <f t="shared" si="1"/>
        <v>0</v>
      </c>
      <c r="E16" s="68">
        <f t="shared" si="1"/>
        <v>0</v>
      </c>
      <c r="F16" s="68">
        <f t="shared" si="1"/>
        <v>0</v>
      </c>
      <c r="G16" s="68">
        <f t="shared" si="1"/>
        <v>0</v>
      </c>
    </row>
    <row r="17" spans="1:7" x14ac:dyDescent="0.2">
      <c r="A17" s="84" t="s">
        <v>20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f>F17-B17</f>
        <v>0</v>
      </c>
    </row>
    <row r="18" spans="1:7" x14ac:dyDescent="0.2">
      <c r="A18" s="84" t="s">
        <v>21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f t="shared" ref="G18:G27" si="2">F18-B18</f>
        <v>0</v>
      </c>
    </row>
    <row r="19" spans="1:7" x14ac:dyDescent="0.2">
      <c r="A19" s="84" t="s">
        <v>22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f t="shared" si="2"/>
        <v>0</v>
      </c>
    </row>
    <row r="20" spans="1:7" x14ac:dyDescent="0.2">
      <c r="A20" s="84" t="s">
        <v>23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f t="shared" si="2"/>
        <v>0</v>
      </c>
    </row>
    <row r="21" spans="1:7" x14ac:dyDescent="0.2">
      <c r="A21" s="84" t="s">
        <v>24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f t="shared" si="2"/>
        <v>0</v>
      </c>
    </row>
    <row r="22" spans="1:7" x14ac:dyDescent="0.2">
      <c r="A22" s="84" t="s">
        <v>25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f t="shared" si="2"/>
        <v>0</v>
      </c>
    </row>
    <row r="23" spans="1:7" x14ac:dyDescent="0.2">
      <c r="A23" s="84" t="s">
        <v>26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f t="shared" si="2"/>
        <v>0</v>
      </c>
    </row>
    <row r="24" spans="1:7" x14ac:dyDescent="0.2">
      <c r="A24" s="84" t="s">
        <v>27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f t="shared" si="2"/>
        <v>0</v>
      </c>
    </row>
    <row r="25" spans="1:7" x14ac:dyDescent="0.2">
      <c r="A25" s="84" t="s">
        <v>28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f t="shared" si="2"/>
        <v>0</v>
      </c>
    </row>
    <row r="26" spans="1:7" x14ac:dyDescent="0.2">
      <c r="A26" s="84" t="s">
        <v>29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f t="shared" si="2"/>
        <v>0</v>
      </c>
    </row>
    <row r="27" spans="1:7" x14ac:dyDescent="0.2">
      <c r="A27" s="84" t="s">
        <v>30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f t="shared" si="2"/>
        <v>0</v>
      </c>
    </row>
    <row r="28" spans="1:7" x14ac:dyDescent="0.2">
      <c r="A28" s="77" t="s">
        <v>31</v>
      </c>
      <c r="B28" s="68">
        <f t="shared" ref="B28:G28" si="3">SUM(B29:B33)</f>
        <v>0</v>
      </c>
      <c r="C28" s="68">
        <f t="shared" si="3"/>
        <v>0</v>
      </c>
      <c r="D28" s="68">
        <f t="shared" si="3"/>
        <v>0</v>
      </c>
      <c r="E28" s="68">
        <f t="shared" si="3"/>
        <v>0</v>
      </c>
      <c r="F28" s="68">
        <f t="shared" si="3"/>
        <v>0</v>
      </c>
      <c r="G28" s="68">
        <f t="shared" si="3"/>
        <v>0</v>
      </c>
    </row>
    <row r="29" spans="1:7" x14ac:dyDescent="0.2">
      <c r="A29" s="84" t="s">
        <v>32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f>F29-B29</f>
        <v>0</v>
      </c>
    </row>
    <row r="30" spans="1:7" x14ac:dyDescent="0.2">
      <c r="A30" s="84" t="s">
        <v>33</v>
      </c>
      <c r="B30" s="68">
        <v>0</v>
      </c>
      <c r="C30" s="68">
        <v>0</v>
      </c>
      <c r="D30" s="68">
        <v>0</v>
      </c>
      <c r="E30" s="68">
        <v>0</v>
      </c>
      <c r="F30" s="68">
        <v>0</v>
      </c>
      <c r="G30" s="68">
        <f t="shared" ref="G30:G33" si="4">F30-B30</f>
        <v>0</v>
      </c>
    </row>
    <row r="31" spans="1:7" x14ac:dyDescent="0.2">
      <c r="A31" s="84" t="s">
        <v>34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f t="shared" si="4"/>
        <v>0</v>
      </c>
    </row>
    <row r="32" spans="1:7" x14ac:dyDescent="0.2">
      <c r="A32" s="84" t="s">
        <v>35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f t="shared" si="4"/>
        <v>0</v>
      </c>
    </row>
    <row r="33" spans="1:7" ht="14.45" customHeight="1" x14ac:dyDescent="0.2">
      <c r="A33" s="84" t="s">
        <v>36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f t="shared" si="4"/>
        <v>0</v>
      </c>
    </row>
    <row r="34" spans="1:7" ht="14.45" customHeight="1" x14ac:dyDescent="0.2">
      <c r="A34" s="77" t="s">
        <v>37</v>
      </c>
      <c r="B34" s="82">
        <v>19480137.600000001</v>
      </c>
      <c r="C34" s="82">
        <v>4292242.8499999996</v>
      </c>
      <c r="D34" s="82">
        <v>23772380.450000003</v>
      </c>
      <c r="E34" s="82">
        <v>23772380.449999999</v>
      </c>
      <c r="F34" s="82">
        <v>23772380.449999999</v>
      </c>
      <c r="G34" s="82">
        <v>4292242.8499999978</v>
      </c>
    </row>
    <row r="35" spans="1:7" ht="14.45" customHeight="1" x14ac:dyDescent="0.2">
      <c r="A35" s="77" t="s">
        <v>38</v>
      </c>
      <c r="B35" s="68">
        <f t="shared" ref="B35:G35" si="5">B36</f>
        <v>0</v>
      </c>
      <c r="C35" s="68">
        <f t="shared" si="5"/>
        <v>0</v>
      </c>
      <c r="D35" s="68">
        <f t="shared" si="5"/>
        <v>0</v>
      </c>
      <c r="E35" s="68">
        <f t="shared" si="5"/>
        <v>0</v>
      </c>
      <c r="F35" s="68">
        <f t="shared" si="5"/>
        <v>0</v>
      </c>
      <c r="G35" s="68">
        <f t="shared" si="5"/>
        <v>0</v>
      </c>
    </row>
    <row r="36" spans="1:7" ht="14.45" customHeight="1" x14ac:dyDescent="0.2">
      <c r="A36" s="84" t="s">
        <v>39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  <c r="G36" s="68">
        <f>F36-B36</f>
        <v>0</v>
      </c>
    </row>
    <row r="37" spans="1:7" ht="14.45" customHeight="1" x14ac:dyDescent="0.2">
      <c r="A37" s="77" t="s">
        <v>40</v>
      </c>
      <c r="B37" s="68">
        <f t="shared" ref="B37:G37" si="6">B38+B39</f>
        <v>0</v>
      </c>
      <c r="C37" s="68">
        <f t="shared" si="6"/>
        <v>0</v>
      </c>
      <c r="D37" s="68">
        <f t="shared" si="6"/>
        <v>0</v>
      </c>
      <c r="E37" s="68">
        <f t="shared" si="6"/>
        <v>0</v>
      </c>
      <c r="F37" s="68">
        <f t="shared" si="6"/>
        <v>0</v>
      </c>
      <c r="G37" s="68">
        <f t="shared" si="6"/>
        <v>0</v>
      </c>
    </row>
    <row r="38" spans="1:7" x14ac:dyDescent="0.2">
      <c r="A38" s="84" t="s">
        <v>41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f>F38-B38</f>
        <v>0</v>
      </c>
    </row>
    <row r="39" spans="1:7" x14ac:dyDescent="0.2">
      <c r="A39" s="84" t="s">
        <v>42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f>F39-B39</f>
        <v>0</v>
      </c>
    </row>
    <row r="40" spans="1:7" x14ac:dyDescent="0.2">
      <c r="A40" s="67"/>
      <c r="B40" s="68"/>
      <c r="C40" s="68"/>
      <c r="D40" s="68"/>
      <c r="E40" s="68"/>
      <c r="F40" s="68"/>
      <c r="G40" s="68"/>
    </row>
    <row r="41" spans="1:7" x14ac:dyDescent="0.2">
      <c r="A41" s="70" t="s">
        <v>43</v>
      </c>
      <c r="B41" s="71">
        <f t="shared" ref="B41:G41" si="7">SUM(B9,B10,B11,B12,B13,B14,B15,B16,B28,B34,B35,B37)</f>
        <v>23657651.600000001</v>
      </c>
      <c r="C41" s="71">
        <f t="shared" si="7"/>
        <v>8540609.0599999987</v>
      </c>
      <c r="D41" s="71">
        <f t="shared" si="7"/>
        <v>32198260.660000004</v>
      </c>
      <c r="E41" s="71">
        <f t="shared" si="7"/>
        <v>29984830.369999997</v>
      </c>
      <c r="F41" s="71">
        <f t="shared" si="7"/>
        <v>29984830.369999997</v>
      </c>
      <c r="G41" s="71">
        <f t="shared" si="7"/>
        <v>6327178.7699999977</v>
      </c>
    </row>
    <row r="42" spans="1:7" x14ac:dyDescent="0.2">
      <c r="A42" s="70" t="s">
        <v>44</v>
      </c>
      <c r="B42" s="85"/>
      <c r="C42" s="85"/>
      <c r="D42" s="85"/>
      <c r="E42" s="85"/>
      <c r="F42" s="85"/>
      <c r="G42" s="71">
        <f>IF(G41&gt;0,G41,0)</f>
        <v>6327178.7699999977</v>
      </c>
    </row>
    <row r="43" spans="1:7" x14ac:dyDescent="0.2">
      <c r="A43" s="67"/>
      <c r="B43" s="69"/>
      <c r="C43" s="69"/>
      <c r="D43" s="69"/>
      <c r="E43" s="69"/>
      <c r="F43" s="69"/>
      <c r="G43" s="69"/>
    </row>
    <row r="44" spans="1:7" x14ac:dyDescent="0.2">
      <c r="A44" s="70" t="s">
        <v>45</v>
      </c>
      <c r="B44" s="69"/>
      <c r="C44" s="69"/>
      <c r="D44" s="69"/>
      <c r="E44" s="69"/>
      <c r="F44" s="69"/>
      <c r="G44" s="69"/>
    </row>
    <row r="45" spans="1:7" x14ac:dyDescent="0.2">
      <c r="A45" s="77" t="s">
        <v>46</v>
      </c>
      <c r="B45" s="68">
        <f t="shared" ref="B45:G45" si="8">SUM(B46:B53)</f>
        <v>0</v>
      </c>
      <c r="C45" s="68">
        <f t="shared" si="8"/>
        <v>0</v>
      </c>
      <c r="D45" s="68">
        <f t="shared" si="8"/>
        <v>0</v>
      </c>
      <c r="E45" s="68">
        <f t="shared" si="8"/>
        <v>0</v>
      </c>
      <c r="F45" s="68">
        <f t="shared" si="8"/>
        <v>0</v>
      </c>
      <c r="G45" s="68">
        <f t="shared" si="8"/>
        <v>0</v>
      </c>
    </row>
    <row r="46" spans="1:7" x14ac:dyDescent="0.2">
      <c r="A46" s="86" t="s">
        <v>47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f>F46-B46</f>
        <v>0</v>
      </c>
    </row>
    <row r="47" spans="1:7" x14ac:dyDescent="0.2">
      <c r="A47" s="86" t="s">
        <v>48</v>
      </c>
      <c r="B47" s="68">
        <v>0</v>
      </c>
      <c r="C47" s="68">
        <v>0</v>
      </c>
      <c r="D47" s="68">
        <v>0</v>
      </c>
      <c r="E47" s="68">
        <v>0</v>
      </c>
      <c r="F47" s="68">
        <v>0</v>
      </c>
      <c r="G47" s="68">
        <f t="shared" ref="G47:G52" si="9">F47-B47</f>
        <v>0</v>
      </c>
    </row>
    <row r="48" spans="1:7" x14ac:dyDescent="0.2">
      <c r="A48" s="86" t="s">
        <v>49</v>
      </c>
      <c r="B48" s="68">
        <v>0</v>
      </c>
      <c r="C48" s="68">
        <v>0</v>
      </c>
      <c r="D48" s="68">
        <v>0</v>
      </c>
      <c r="E48" s="68">
        <v>0</v>
      </c>
      <c r="F48" s="68">
        <v>0</v>
      </c>
      <c r="G48" s="68">
        <f t="shared" si="9"/>
        <v>0</v>
      </c>
    </row>
    <row r="49" spans="1:7" ht="25.5" x14ac:dyDescent="0.2">
      <c r="A49" s="86" t="s">
        <v>50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G49" s="68">
        <f t="shared" si="9"/>
        <v>0</v>
      </c>
    </row>
    <row r="50" spans="1:7" x14ac:dyDescent="0.2">
      <c r="A50" s="86" t="s">
        <v>51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f t="shared" si="9"/>
        <v>0</v>
      </c>
    </row>
    <row r="51" spans="1:7" x14ac:dyDescent="0.2">
      <c r="A51" s="86" t="s">
        <v>52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G51" s="68">
        <f t="shared" si="9"/>
        <v>0</v>
      </c>
    </row>
    <row r="52" spans="1:7" ht="25.5" x14ac:dyDescent="0.2">
      <c r="A52" s="87" t="s">
        <v>53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f t="shared" si="9"/>
        <v>0</v>
      </c>
    </row>
    <row r="53" spans="1:7" x14ac:dyDescent="0.2">
      <c r="A53" s="84" t="s">
        <v>54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G53" s="68">
        <f>F53-B53</f>
        <v>0</v>
      </c>
    </row>
    <row r="54" spans="1:7" x14ac:dyDescent="0.2">
      <c r="A54" s="77" t="s">
        <v>55</v>
      </c>
      <c r="B54" s="68">
        <f t="shared" ref="B54:G54" si="10">SUM(B55:B58)</f>
        <v>0</v>
      </c>
      <c r="C54" s="56">
        <f t="shared" si="10"/>
        <v>34579955.100000001</v>
      </c>
      <c r="D54" s="56">
        <f t="shared" si="10"/>
        <v>34579955.100000001</v>
      </c>
      <c r="E54" s="56">
        <f t="shared" si="10"/>
        <v>34579955.100000001</v>
      </c>
      <c r="F54" s="56">
        <f t="shared" si="10"/>
        <v>34579955.100000001</v>
      </c>
      <c r="G54" s="56">
        <f t="shared" si="10"/>
        <v>34579955.100000001</v>
      </c>
    </row>
    <row r="55" spans="1:7" x14ac:dyDescent="0.2">
      <c r="A55" s="87" t="s">
        <v>56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f>F55-B55</f>
        <v>0</v>
      </c>
    </row>
    <row r="56" spans="1:7" x14ac:dyDescent="0.2">
      <c r="A56" s="86" t="s">
        <v>57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f t="shared" ref="G56:G57" si="11">F56-B56</f>
        <v>0</v>
      </c>
    </row>
    <row r="57" spans="1:7" x14ac:dyDescent="0.2">
      <c r="A57" s="86" t="s">
        <v>58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G57" s="68">
        <f t="shared" si="11"/>
        <v>0</v>
      </c>
    </row>
    <row r="58" spans="1:7" x14ac:dyDescent="0.2">
      <c r="A58" s="87" t="s">
        <v>59</v>
      </c>
      <c r="B58" s="55">
        <v>0</v>
      </c>
      <c r="C58" s="82">
        <v>34579955.100000001</v>
      </c>
      <c r="D58" s="82">
        <v>34579955.100000001</v>
      </c>
      <c r="E58" s="82">
        <v>34579955.100000001</v>
      </c>
      <c r="F58" s="82">
        <v>34579955.100000001</v>
      </c>
      <c r="G58" s="82">
        <v>34579955.100000001</v>
      </c>
    </row>
    <row r="59" spans="1:7" x14ac:dyDescent="0.2">
      <c r="A59" s="77" t="s">
        <v>60</v>
      </c>
      <c r="B59" s="68">
        <f t="shared" ref="B59:G59" si="12">SUM(B60:B61)</f>
        <v>0</v>
      </c>
      <c r="C59" s="68">
        <f t="shared" si="12"/>
        <v>0</v>
      </c>
      <c r="D59" s="68">
        <f t="shared" si="12"/>
        <v>0</v>
      </c>
      <c r="E59" s="68">
        <f t="shared" si="12"/>
        <v>0</v>
      </c>
      <c r="F59" s="68">
        <f t="shared" si="12"/>
        <v>0</v>
      </c>
      <c r="G59" s="68">
        <f t="shared" si="12"/>
        <v>0</v>
      </c>
    </row>
    <row r="60" spans="1:7" x14ac:dyDescent="0.2">
      <c r="A60" s="86" t="s">
        <v>61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f>F60-B60</f>
        <v>0</v>
      </c>
    </row>
    <row r="61" spans="1:7" x14ac:dyDescent="0.2">
      <c r="A61" s="86" t="s">
        <v>62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f t="shared" ref="G61:G63" si="13">F61-B61</f>
        <v>0</v>
      </c>
    </row>
    <row r="62" spans="1:7" x14ac:dyDescent="0.2">
      <c r="A62" s="77" t="s">
        <v>63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f t="shared" si="13"/>
        <v>0</v>
      </c>
    </row>
    <row r="63" spans="1:7" x14ac:dyDescent="0.2">
      <c r="A63" s="77" t="s">
        <v>64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G63" s="68">
        <f t="shared" si="13"/>
        <v>0</v>
      </c>
    </row>
    <row r="64" spans="1:7" x14ac:dyDescent="0.2">
      <c r="A64" s="67"/>
      <c r="B64" s="69"/>
      <c r="C64" s="73"/>
      <c r="D64" s="73"/>
      <c r="E64" s="73"/>
      <c r="F64" s="73"/>
      <c r="G64" s="73"/>
    </row>
    <row r="65" spans="1:7" x14ac:dyDescent="0.2">
      <c r="A65" s="70" t="s">
        <v>65</v>
      </c>
      <c r="B65" s="72">
        <f t="shared" ref="B65:G65" si="14">B45+B54+B59+B62+B63</f>
        <v>0</v>
      </c>
      <c r="C65" s="71">
        <f t="shared" si="14"/>
        <v>34579955.100000001</v>
      </c>
      <c r="D65" s="71">
        <f t="shared" si="14"/>
        <v>34579955.100000001</v>
      </c>
      <c r="E65" s="71">
        <f t="shared" si="14"/>
        <v>34579955.100000001</v>
      </c>
      <c r="F65" s="71">
        <f t="shared" si="14"/>
        <v>34579955.100000001</v>
      </c>
      <c r="G65" s="71">
        <f t="shared" si="14"/>
        <v>34579955.100000001</v>
      </c>
    </row>
    <row r="66" spans="1:7" x14ac:dyDescent="0.2">
      <c r="A66" s="67"/>
      <c r="B66" s="69"/>
      <c r="C66" s="69"/>
      <c r="D66" s="69"/>
      <c r="E66" s="69"/>
      <c r="F66" s="69"/>
      <c r="G66" s="69"/>
    </row>
    <row r="67" spans="1:7" x14ac:dyDescent="0.2">
      <c r="A67" s="70" t="s">
        <v>66</v>
      </c>
      <c r="B67" s="72">
        <f t="shared" ref="B67:G67" si="15">B68</f>
        <v>0</v>
      </c>
      <c r="C67" s="72">
        <f t="shared" si="15"/>
        <v>0</v>
      </c>
      <c r="D67" s="72">
        <f t="shared" si="15"/>
        <v>0</v>
      </c>
      <c r="E67" s="72">
        <f t="shared" si="15"/>
        <v>0</v>
      </c>
      <c r="F67" s="72">
        <f t="shared" si="15"/>
        <v>0</v>
      </c>
      <c r="G67" s="72">
        <f t="shared" si="15"/>
        <v>0</v>
      </c>
    </row>
    <row r="68" spans="1:7" x14ac:dyDescent="0.2">
      <c r="A68" s="77" t="s">
        <v>67</v>
      </c>
      <c r="B68" s="68">
        <v>0</v>
      </c>
      <c r="C68" s="68">
        <v>0</v>
      </c>
      <c r="D68" s="68">
        <v>0</v>
      </c>
      <c r="E68" s="68">
        <v>0</v>
      </c>
      <c r="F68" s="68">
        <v>0</v>
      </c>
      <c r="G68" s="68">
        <f>F68-B68</f>
        <v>0</v>
      </c>
    </row>
    <row r="69" spans="1:7" x14ac:dyDescent="0.2">
      <c r="A69" s="67"/>
      <c r="B69" s="69"/>
      <c r="C69" s="69"/>
      <c r="D69" s="69"/>
      <c r="E69" s="69"/>
      <c r="F69" s="69"/>
      <c r="G69" s="69"/>
    </row>
    <row r="70" spans="1:7" x14ac:dyDescent="0.2">
      <c r="A70" s="70" t="s">
        <v>68</v>
      </c>
      <c r="B70" s="71">
        <f t="shared" ref="B70:G70" si="16">B41+B65+B67</f>
        <v>23657651.600000001</v>
      </c>
      <c r="C70" s="71">
        <f t="shared" si="16"/>
        <v>43120564.159999996</v>
      </c>
      <c r="D70" s="71">
        <f t="shared" si="16"/>
        <v>66778215.760000005</v>
      </c>
      <c r="E70" s="71">
        <f t="shared" si="16"/>
        <v>64564785.469999999</v>
      </c>
      <c r="F70" s="71">
        <f t="shared" si="16"/>
        <v>64564785.469999999</v>
      </c>
      <c r="G70" s="71">
        <f t="shared" si="16"/>
        <v>40907133.869999997</v>
      </c>
    </row>
    <row r="71" spans="1:7" x14ac:dyDescent="0.2">
      <c r="A71" s="67"/>
      <c r="B71" s="69"/>
      <c r="C71" s="69"/>
      <c r="D71" s="69"/>
      <c r="E71" s="69"/>
      <c r="F71" s="69"/>
      <c r="G71" s="69"/>
    </row>
    <row r="72" spans="1:7" x14ac:dyDescent="0.2">
      <c r="A72" s="70" t="s">
        <v>69</v>
      </c>
      <c r="B72" s="69"/>
      <c r="C72" s="69"/>
      <c r="D72" s="69"/>
      <c r="E72" s="69"/>
      <c r="F72" s="69"/>
      <c r="G72" s="69"/>
    </row>
    <row r="73" spans="1:7" x14ac:dyDescent="0.2">
      <c r="A73" s="88" t="s">
        <v>70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f>F73-B73</f>
        <v>0</v>
      </c>
    </row>
    <row r="74" spans="1:7" ht="25.5" x14ac:dyDescent="0.2">
      <c r="A74" s="88" t="s">
        <v>71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f>F74-B74</f>
        <v>0</v>
      </c>
    </row>
    <row r="75" spans="1:7" x14ac:dyDescent="0.2">
      <c r="A75" s="78" t="s">
        <v>72</v>
      </c>
      <c r="B75" s="72">
        <f t="shared" ref="B75:G75" si="17">B73+B74</f>
        <v>0</v>
      </c>
      <c r="C75" s="72">
        <f t="shared" si="17"/>
        <v>0</v>
      </c>
      <c r="D75" s="72">
        <f t="shared" si="17"/>
        <v>0</v>
      </c>
      <c r="E75" s="72">
        <f t="shared" si="17"/>
        <v>0</v>
      </c>
      <c r="F75" s="72">
        <f t="shared" si="17"/>
        <v>0</v>
      </c>
      <c r="G75" s="72">
        <f t="shared" si="17"/>
        <v>0</v>
      </c>
    </row>
    <row r="76" spans="1:7" x14ac:dyDescent="0.2">
      <c r="A76" s="7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7 G38:G53 B35:F57" unlockedFormula="1"/>
    <ignoredError sqref="B28:F28 B59:F59" formulaRange="1" unlockedFormula="1"/>
    <ignoredError sqref="G59 G54 G16:G33 G35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7" t="s">
        <v>73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75</v>
      </c>
      <c r="B5" s="48"/>
      <c r="C5" s="48"/>
      <c r="D5" s="48"/>
      <c r="E5" s="48"/>
      <c r="F5" s="48"/>
      <c r="G5" s="49"/>
    </row>
    <row r="6" spans="1:7" x14ac:dyDescent="0.25">
      <c r="A6" s="95" t="s">
        <v>76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26" t="s">
        <v>77</v>
      </c>
      <c r="C7" s="96"/>
      <c r="D7" s="96"/>
      <c r="E7" s="96"/>
      <c r="F7" s="96"/>
      <c r="G7" s="96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92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75</v>
      </c>
      <c r="B5" s="34"/>
      <c r="C5" s="34"/>
      <c r="D5" s="34"/>
      <c r="E5" s="34"/>
      <c r="F5" s="34"/>
      <c r="G5" s="35"/>
    </row>
    <row r="6" spans="1:7" x14ac:dyDescent="0.25">
      <c r="A6" s="99" t="s">
        <v>94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7" t="s">
        <v>77</v>
      </c>
      <c r="C7" s="96"/>
      <c r="D7" s="96"/>
      <c r="E7" s="96"/>
      <c r="F7" s="96"/>
      <c r="G7" s="96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108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2" t="s">
        <v>76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f>+F5+1</f>
        <v>2022</v>
      </c>
    </row>
    <row r="6" spans="1:7" ht="32.25" x14ac:dyDescent="0.25">
      <c r="A6" s="103"/>
      <c r="B6" s="105"/>
      <c r="C6" s="105"/>
      <c r="D6" s="105"/>
      <c r="E6" s="105"/>
      <c r="F6" s="105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1" t="s">
        <v>131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132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133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6" t="s">
        <v>94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1" t="s">
        <v>131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132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8" t="s">
        <v>137</v>
      </c>
      <c r="B1" s="108"/>
      <c r="C1" s="108"/>
      <c r="D1" s="108"/>
      <c r="E1" s="108"/>
      <c r="F1" s="10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138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1" t="s">
        <v>149</v>
      </c>
      <c r="B11" s="16"/>
      <c r="C11" s="16"/>
      <c r="D11" s="16"/>
      <c r="E11" s="16"/>
      <c r="F11" s="16"/>
    </row>
    <row r="12" spans="1:6" ht="15" x14ac:dyDescent="0.25">
      <c r="A12" s="31" t="s">
        <v>150</v>
      </c>
      <c r="B12" s="16"/>
      <c r="C12" s="16"/>
      <c r="D12" s="16"/>
      <c r="E12" s="16"/>
      <c r="F12" s="16"/>
    </row>
    <row r="13" spans="1:6" ht="15" x14ac:dyDescent="0.25">
      <c r="A13" s="31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1" t="s">
        <v>149</v>
      </c>
      <c r="B15" s="16"/>
      <c r="C15" s="16"/>
      <c r="D15" s="16"/>
      <c r="E15" s="16"/>
      <c r="F15" s="16"/>
    </row>
    <row r="16" spans="1:6" ht="15" x14ac:dyDescent="0.25">
      <c r="A16" s="31" t="s">
        <v>150</v>
      </c>
      <c r="B16" s="16"/>
      <c r="C16" s="16"/>
      <c r="D16" s="16"/>
      <c r="E16" s="16"/>
      <c r="F16" s="16"/>
    </row>
    <row r="17" spans="1:6" ht="15" x14ac:dyDescent="0.25">
      <c r="A17" s="31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1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2"/>
      <c r="C20" s="42"/>
      <c r="D20" s="42"/>
      <c r="E20" s="42"/>
      <c r="F20" s="42"/>
    </row>
    <row r="21" spans="1:6" ht="30" x14ac:dyDescent="0.25">
      <c r="A21" s="15" t="s">
        <v>156</v>
      </c>
      <c r="B21" s="42"/>
      <c r="C21" s="42"/>
      <c r="D21" s="42"/>
      <c r="E21" s="42"/>
      <c r="F21" s="42"/>
    </row>
    <row r="22" spans="1:6" ht="30" x14ac:dyDescent="0.25">
      <c r="A22" s="15" t="s">
        <v>157</v>
      </c>
      <c r="B22" s="42"/>
      <c r="C22" s="42"/>
      <c r="D22" s="42"/>
      <c r="E22" s="42"/>
      <c r="F22" s="42"/>
    </row>
    <row r="23" spans="1:6" ht="15" x14ac:dyDescent="0.25">
      <c r="A23" s="15" t="s">
        <v>158</v>
      </c>
      <c r="B23" s="42"/>
      <c r="C23" s="42"/>
      <c r="D23" s="42"/>
      <c r="E23" s="42"/>
      <c r="F23" s="42"/>
    </row>
    <row r="24" spans="1:6" ht="15" x14ac:dyDescent="0.25">
      <c r="A24" s="15" t="s">
        <v>159</v>
      </c>
      <c r="B24" s="43"/>
      <c r="C24" s="16"/>
      <c r="D24" s="16"/>
      <c r="E24" s="16"/>
      <c r="F24" s="16"/>
    </row>
    <row r="25" spans="1:6" ht="15" x14ac:dyDescent="0.25">
      <c r="A25" s="15" t="s">
        <v>160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2"/>
      <c r="C48" s="42"/>
      <c r="D48" s="42"/>
      <c r="E48" s="42"/>
      <c r="F48" s="42"/>
    </row>
    <row r="49" spans="1:6" ht="15" x14ac:dyDescent="0.25">
      <c r="A49" s="15" t="s">
        <v>173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