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6 LEY DE DISCIPLINA\"/>
    </mc:Choice>
  </mc:AlternateContent>
  <xr:revisionPtr revIDLastSave="0" documentId="13_ncr:1_{66664511-DE9C-4448-868F-034ECEF1868D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<sst xmlns="http://schemas.openxmlformats.org/spreadsheetml/2006/main" count="243" uniqueCount="168">
  <si>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</si>
  <si>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</si>
  <si>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</si>
  <si>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</si>
  <si>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</si>
  <si>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</si>
  <si>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</si>
  <si>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</si>
  <si>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</si>
  <si>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</si>
  <si>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</si>
  <si>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</si>
  <si>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</si>
  <si>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</si>
  <si>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</si>
  <si>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</si>
  <si>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</si>
  <si>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</si>
  <si>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</si>
  <si>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</si>
  <si>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</si>
  <si>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</si>
  <si>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</si>
  <si>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</si>
  <si>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</si>
  <si>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</si>
  <si>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</si>
  <si>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</si>
  <si>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</si>
  <si>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</si>
  <si>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</si>
  <si>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</si>
  <si>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</si>
  <si>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</si>
  <si>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</si>
  <si>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</si>
  <si>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</si>
  <si>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</si>
  <si>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</si>
  <si>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</si>
  <si>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</si>
  <si>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</si>
  <si>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</si>
  <si>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</si>
  <si>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</si>
  <si>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</si>
  <si>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</si>
  <si>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</si>
  <si>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</si>
  <si>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</si>
  <si>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</si>
  <si>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</si>
  <si>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</si>
  <si>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</si>
  <si>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</si>
  <si>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</si>
  <si>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</si>
  <si>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</si>
  <si>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</si>
  <si>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</si>
  <si>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</si>
  <si>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</si>
  <si>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</si>
  <si>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</si>
  <si>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</si>
  <si>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</si>
  <si>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</si>
  <si>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</si>
  <si>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</si>
  <si>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</si>
  <si>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</si>
  <si>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</si>
  <si>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</si>
  <si>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</si>
  <si>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</si>
  <si>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</si>
  <si>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</si>
  <si>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</si>
  <si>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</si>
  <si>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</si>
  <si>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</si>
  <si>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</si>
  <si>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</si>
  <si>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</si>
  <si>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</si>
  <si>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</si>
  <si>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</si>
  <si>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</si>
  <si>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</si>
  <si>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</si>
  <si>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</si>
  <si>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</si>
  <si>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</si>
  <si>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</si>
  <si>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</si>
  <si>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</si>
  <si>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</si>
  <si>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</si>
  <si>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</si>
  <si>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</si>
  <si>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</si>
  <si>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</si>
  <si>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</si>
  <si>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</si>
  <si>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</si>
  <si>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</si>
  <si>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</si>
  <si>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</si>
  <si>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</si>
  <si>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</si>
  <si>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</si>
  <si>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</si>
  <si>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</si>
  <si>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</si>
  <si>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</si>
  <si>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</si>
  <si>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</si>
  <si>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</si>
  <si>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</si>
  <si>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</si>
  <si>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</si>
  <si>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</si>
  <si>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</si>
  <si>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</si>
  <si>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</si>
  <si>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</si>
  <si>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</si>
  <si>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</si>
  <si>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</si>
  <si>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</si>
  <si>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</si>
  <si>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</si>
  <si>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</si>
  <si>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</si>
  <si>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</si>
  <si>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</si>
  <si>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</si>
  <si>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</si>
  <si>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</si>
  <si>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</si>
  <si>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</si>
  <si>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</si>
  <si>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</si>
  <si>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</si>
  <si>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</si>
  <si>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</si>
  <si>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</si>
  <si>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</si>
  <si>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</si>
  <si>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</si>
  <si>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</si>
  <si>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</si>
  <si>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</si>
  <si>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</si>
  <si>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</si>
  <si>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</si>
  <si>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</si>
  <si>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</si>
  <si>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</si>
  <si>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</si>
  <si>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</si>
  <si>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</si>
  <si>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</si>
  <si>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</si>
  <si>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</si>
  <si>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</si>
  <si>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TECNOLÓGICO SUPERIOR DE GUANAJUATO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</si>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</sst>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5" fillId="0" borderId="14" xfId="0" applyNumberFormat="1" applyFont="1" applyBorder="1" applyAlignment="1" applyProtection="1">
      <alignment vertical="center"/>
      <protection locked="0"/>
    </xf>
    <xf numFmtId="0" fontId="15" fillId="0" borderId="0" xfId="0" applyFont="1"/>
    <xf numFmtId="0" fontId="14" fillId="2" borderId="4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0" fontId="14" fillId="2" borderId="9" xfId="0" applyFont="1" applyFill="1" applyBorder="1" applyAlignment="1">
      <alignment horizontal="centerContinuous" vertical="center"/>
    </xf>
    <xf numFmtId="0" fontId="14" fillId="2" borderId="10" xfId="0" applyFont="1" applyFill="1" applyBorder="1" applyAlignment="1">
      <alignment horizontal="centerContinuous" vertical="center"/>
    </xf>
    <xf numFmtId="0" fontId="14" fillId="2" borderId="11" xfId="0" applyFont="1" applyFill="1" applyBorder="1" applyAlignment="1">
      <alignment horizontal="centerContinuous" vertical="center"/>
    </xf>
    <xf numFmtId="0" fontId="15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 vertical="center" indent="3"/>
    </xf>
    <xf numFmtId="4" fontId="15" fillId="0" borderId="14" xfId="0" applyNumberFormat="1" applyFont="1" applyBorder="1" applyAlignment="1" applyProtection="1">
      <alignment vertical="center"/>
      <protection locked="0"/>
    </xf>
    <xf numFmtId="4" fontId="15" fillId="0" borderId="14" xfId="0" applyNumberFormat="1" applyFont="1" applyBorder="1" applyAlignment="1">
      <alignment vertical="center"/>
    </xf>
    <xf numFmtId="0" fontId="14" fillId="0" borderId="14" xfId="0" applyFont="1" applyBorder="1" applyAlignment="1">
      <alignment horizontal="left" vertical="center" indent="3"/>
    </xf>
    <xf numFmtId="3" fontId="14" fillId="0" borderId="14" xfId="0" applyNumberFormat="1" applyFont="1" applyBorder="1" applyAlignment="1" applyProtection="1">
      <alignment vertical="center"/>
      <protection locked="0"/>
    </xf>
    <xf numFmtId="4" fontId="14" fillId="0" borderId="14" xfId="0" applyNumberFormat="1" applyFont="1" applyBorder="1" applyAlignment="1" applyProtection="1">
      <alignment vertical="center"/>
      <protection locked="0"/>
    </xf>
    <xf numFmtId="3" fontId="15" fillId="0" borderId="14" xfId="0" applyNumberFormat="1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14" fillId="2" borderId="12" xfId="0" applyFont="1" applyFill="1" applyBorder="1" applyAlignment="1">
      <alignment horizontal="center" vertical="center" wrapText="1"/>
    </xf>
    <xf numFmtId="4" fontId="15" fillId="0" borderId="14" xfId="0" applyNumberFormat="1" applyFont="1" applyBorder="1"/>
    <xf numFmtId="0" fontId="15" fillId="0" borderId="0" xfId="0" applyFont="1" applyAlignment="1">
      <alignment vertical="center"/>
    </xf>
    <xf numFmtId="0" fontId="14" fillId="2" borderId="12" xfId="0" applyFont="1" applyFill="1" applyBorder="1" applyAlignment="1">
      <alignment horizontal="left" vertical="center" wrapText="1" indent="3"/>
    </xf>
    <xf numFmtId="3" fontId="14" fillId="0" borderId="14" xfId="0" applyNumberFormat="1" applyFont="1" applyBorder="1" applyProtection="1">
      <protection locked="0"/>
    </xf>
    <xf numFmtId="0" fontId="15" fillId="0" borderId="14" xfId="0" applyFont="1" applyBorder="1" applyAlignment="1">
      <alignment horizontal="left" vertical="center" indent="6"/>
    </xf>
    <xf numFmtId="3" fontId="15" fillId="0" borderId="14" xfId="6" applyNumberFormat="1" applyFont="1" applyFill="1" applyBorder="1" applyProtection="1">
      <protection locked="0"/>
    </xf>
    <xf numFmtId="4" fontId="18" fillId="2" borderId="16" xfId="0" applyNumberFormat="1" applyFont="1" applyFill="1" applyBorder="1"/>
    <xf numFmtId="4" fontId="19" fillId="2" borderId="16" xfId="0" applyNumberFormat="1" applyFont="1" applyFill="1" applyBorder="1"/>
    <xf numFmtId="4" fontId="14" fillId="0" borderId="14" xfId="0" applyNumberFormat="1" applyFont="1" applyBorder="1" applyProtection="1">
      <protection locked="0"/>
    </xf>
    <xf numFmtId="3" fontId="15" fillId="0" borderId="14" xfId="0" applyNumberFormat="1" applyFont="1" applyBorder="1"/>
    <xf numFmtId="4" fontId="14" fillId="0" borderId="14" xfId="0" applyNumberFormat="1" applyFont="1" applyBorder="1"/>
    <xf numFmtId="3" fontId="14" fillId="0" borderId="14" xfId="0" applyNumberFormat="1" applyFont="1" applyBorder="1"/>
    <xf numFmtId="0" fontId="14" fillId="0" borderId="14" xfId="0" applyFont="1" applyBorder="1" applyAlignment="1">
      <alignment horizontal="left" vertical="center" wrapText="1" indent="3"/>
    </xf>
    <xf numFmtId="0" fontId="14" fillId="0" borderId="15" xfId="0" applyFont="1" applyBorder="1" applyAlignment="1">
      <alignment horizontal="left" vertical="center" wrapText="1" indent="3"/>
    </xf>
    <xf numFmtId="4" fontId="15" fillId="0" borderId="15" xfId="0" applyNumberFormat="1" applyFont="1" applyBorder="1"/>
    <xf numFmtId="0" fontId="14" fillId="0" borderId="15" xfId="0" applyFont="1" applyBorder="1" applyAlignment="1">
      <alignment horizontal="left" vertical="center" indent="3"/>
    </xf>
    <xf numFmtId="0" fontId="15" fillId="0" borderId="13" xfId="0" applyFont="1" applyBorder="1" applyAlignment="1">
      <alignment horizontal="left" vertical="center" indent="6"/>
    </xf>
    <xf numFmtId="3" fontId="15" fillId="0" borderId="13" xfId="0" applyNumberFormat="1" applyFont="1" applyBorder="1" applyAlignment="1" applyProtection="1">
      <alignment vertical="center"/>
      <protection locked="0"/>
    </xf>
    <xf numFmtId="0" fontId="14" fillId="0" borderId="14" xfId="0" applyFont="1" applyBorder="1" applyAlignment="1">
      <alignment horizontal="left" vertical="center" wrapText="1" indent="9"/>
    </xf>
    <xf numFmtId="0" fontId="15" fillId="0" borderId="14" xfId="0" applyFont="1" applyBorder="1" applyAlignment="1">
      <alignment horizontal="left" vertical="center" indent="12"/>
    </xf>
    <xf numFmtId="4" fontId="19" fillId="2" borderId="16" xfId="0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/>
    </xf>
    <xf numFmtId="4" fontId="14" fillId="0" borderId="14" xfId="0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4" fontId="15" fillId="0" borderId="13" xfId="0" applyNumberFormat="1" applyFont="1" applyBorder="1" applyProtection="1">
      <protection locked="0"/>
    </xf>
    <xf numFmtId="3" fontId="15" fillId="0" borderId="13" xfId="0" applyNumberFormat="1" applyFont="1" applyBorder="1" applyProtection="1">
      <protection locked="0"/>
    </xf>
    <xf numFmtId="4" fontId="15" fillId="0" borderId="14" xfId="0" applyNumberFormat="1" applyFont="1" applyBorder="1" applyProtection="1">
      <protection locked="0"/>
    </xf>
    <xf numFmtId="3" fontId="15" fillId="0" borderId="14" xfId="0" applyNumberFormat="1" applyFont="1" applyBorder="1" applyProtection="1">
      <protection locked="0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4">
    <cellStyle name="Millares" xfId="1" builtinId="3"/>
    <cellStyle name="Millares 2" xfId="6" xr:uid="{C325DE88-E838-48FD-A015-7F6B391A807A}"/>
    <cellStyle name="Millares 3" xfId="5" xr:uid="{391C51CB-B598-4DC4-8CB6-59FC76F06E9F}"/>
    <cellStyle name="Millares 3 2" xfId="12" xr:uid="{6ECFEDAA-2BAA-4BED-9B94-B4DC7E868A72}"/>
    <cellStyle name="Millares 4" xfId="4" xr:uid="{AB7E0A37-2201-4B28-BD5C-744A325447B6}"/>
    <cellStyle name="Millares 4 2" xfId="11" xr:uid="{E78D1BC5-0A4F-48CE-8CB5-9CE5B7549B58}"/>
    <cellStyle name="Millares 5" xfId="9" xr:uid="{E4668FFA-CD84-4559-B196-722F3B9AF3AB}"/>
    <cellStyle name="Millares 6" xfId="13" xr:uid="{1362E4BD-6F67-4B3D-B368-BA7479466C2A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AB23A0AE-0D34-49D8-9D07-99471A276061}"/>
    <cellStyle name="Normal 2 4" xfId="10" xr:uid="{D13D83E1-CDD8-49D1-9AB4-F6BE9BA7E679}"/>
    <cellStyle name="Normal 3" xfId="7" xr:uid="{C7DFBC10-F148-4902-9104-D25F34179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5" zoomScaleNormal="75" workbookViewId="0">
      <selection activeCell="D25" sqref="D25"/>
    </sheetView>
  </sheetViews>
  <sheetFormatPr baseColWidth="10" defaultColWidth="11" defaultRowHeight="12.75" x14ac:dyDescent="0.2"/>
  <cols>
    <col min="1" max="1" width="102.42578125" style="56" customWidth="1"/>
    <col min="2" max="2" width="21.140625" style="56" bestFit="1" customWidth="1"/>
    <col min="3" max="3" width="22.5703125" style="56" bestFit="1" customWidth="1"/>
    <col min="4" max="4" width="22.7109375" style="56" bestFit="1" customWidth="1"/>
    <col min="5" max="5" width="3.28515625" style="56" customWidth="1"/>
    <col min="6" max="16384" width="11" style="56"/>
  </cols>
  <sheetData>
    <row r="1" spans="1:4" ht="40.9" customHeight="1" x14ac:dyDescent="0.2">
      <c r="A1" s="105" t="s">
        <v>2</v>
      </c>
      <c r="B1" s="106"/>
      <c r="C1" s="106"/>
      <c r="D1" s="107"/>
    </row>
    <row r="2" spans="1:4" x14ac:dyDescent="0.2">
      <c r="A2" s="57" t="s">
        <v>166</v>
      </c>
      <c r="B2" s="58"/>
      <c r="C2" s="58"/>
      <c r="D2" s="59"/>
    </row>
    <row r="3" spans="1:4" x14ac:dyDescent="0.2">
      <c r="A3" s="60" t="s">
        <v>3</v>
      </c>
      <c r="B3" s="61"/>
      <c r="C3" s="61"/>
      <c r="D3" s="62"/>
    </row>
    <row r="4" spans="1:4" x14ac:dyDescent="0.2">
      <c r="A4" s="60" t="s">
        <v>167</v>
      </c>
      <c r="B4" s="61"/>
      <c r="C4" s="61"/>
      <c r="D4" s="62"/>
    </row>
    <row r="5" spans="1:4" x14ac:dyDescent="0.2">
      <c r="A5" s="63" t="s">
        <v>0</v>
      </c>
      <c r="B5" s="64"/>
      <c r="C5" s="64"/>
      <c r="D5" s="65"/>
    </row>
    <row r="6" spans="1:4" ht="15" customHeight="1" x14ac:dyDescent="0.2"/>
    <row r="7" spans="1:4" ht="25.5" x14ac:dyDescent="0.2">
      <c r="A7" s="79" t="s">
        <v>1</v>
      </c>
      <c r="B7" s="76" t="s">
        <v>4</v>
      </c>
      <c r="C7" s="76" t="s">
        <v>5</v>
      </c>
      <c r="D7" s="76" t="s">
        <v>6</v>
      </c>
    </row>
    <row r="8" spans="1:4" x14ac:dyDescent="0.2">
      <c r="A8" s="70" t="s">
        <v>7</v>
      </c>
      <c r="B8" s="80">
        <f>SUM(B9:B11)</f>
        <v>23657651.600000001</v>
      </c>
      <c r="C8" s="80">
        <f>SUM(C9:C11)</f>
        <v>64564785.469999999</v>
      </c>
      <c r="D8" s="80">
        <f>SUM(D9:D11)</f>
        <v>64564785.469999999</v>
      </c>
    </row>
    <row r="9" spans="1:4" x14ac:dyDescent="0.2">
      <c r="A9" s="81" t="s">
        <v>8</v>
      </c>
      <c r="B9" s="82">
        <v>23657651.600000001</v>
      </c>
      <c r="C9" s="82">
        <v>29984830.370000001</v>
      </c>
      <c r="D9" s="82">
        <v>29984830.370000001</v>
      </c>
    </row>
    <row r="10" spans="1:4" x14ac:dyDescent="0.2">
      <c r="A10" s="81" t="s">
        <v>9</v>
      </c>
      <c r="B10" s="82">
        <v>0</v>
      </c>
      <c r="C10" s="82">
        <v>34579955.100000001</v>
      </c>
      <c r="D10" s="82">
        <v>34579955.100000001</v>
      </c>
    </row>
    <row r="11" spans="1:4" x14ac:dyDescent="0.2">
      <c r="A11" s="81" t="s">
        <v>10</v>
      </c>
      <c r="B11" s="82">
        <v>0</v>
      </c>
      <c r="C11" s="82">
        <v>0</v>
      </c>
      <c r="D11" s="82">
        <v>0</v>
      </c>
    </row>
    <row r="12" spans="1:4" x14ac:dyDescent="0.2">
      <c r="A12" s="67"/>
      <c r="B12" s="77"/>
      <c r="C12" s="77"/>
      <c r="D12" s="77"/>
    </row>
    <row r="13" spans="1:4" x14ac:dyDescent="0.2">
      <c r="A13" s="70" t="s">
        <v>11</v>
      </c>
      <c r="B13" s="80">
        <f>B14+B15</f>
        <v>23657651.600000001</v>
      </c>
      <c r="C13" s="80">
        <f>C14+C15</f>
        <v>48692166.719999999</v>
      </c>
      <c r="D13" s="80">
        <f>D14+D15</f>
        <v>46783125.719999999</v>
      </c>
    </row>
    <row r="14" spans="1:4" x14ac:dyDescent="0.2">
      <c r="A14" s="81" t="s">
        <v>12</v>
      </c>
      <c r="B14" s="82">
        <v>23657651.600000001</v>
      </c>
      <c r="C14" s="82">
        <v>28820297.789999999</v>
      </c>
      <c r="D14" s="82">
        <v>27916991.370000001</v>
      </c>
    </row>
    <row r="15" spans="1:4" x14ac:dyDescent="0.2">
      <c r="A15" s="81" t="s">
        <v>13</v>
      </c>
      <c r="B15" s="82">
        <v>0</v>
      </c>
      <c r="C15" s="82">
        <v>19871868.93</v>
      </c>
      <c r="D15" s="82">
        <v>18866134.350000001</v>
      </c>
    </row>
    <row r="16" spans="1:4" x14ac:dyDescent="0.2">
      <c r="A16" s="67"/>
      <c r="B16" s="77"/>
      <c r="C16" s="77"/>
      <c r="D16" s="77"/>
    </row>
    <row r="17" spans="1:4" x14ac:dyDescent="0.2">
      <c r="A17" s="70" t="s">
        <v>14</v>
      </c>
      <c r="B17" s="83">
        <v>0</v>
      </c>
      <c r="C17" s="80">
        <f>C18+C19</f>
        <v>-12167928.120000001</v>
      </c>
      <c r="D17" s="80">
        <f>D18+D19</f>
        <v>-14303429.49</v>
      </c>
    </row>
    <row r="18" spans="1:4" x14ac:dyDescent="0.2">
      <c r="A18" s="81" t="s">
        <v>15</v>
      </c>
      <c r="B18" s="84">
        <v>0</v>
      </c>
      <c r="C18" s="82">
        <v>1803324.1</v>
      </c>
      <c r="D18" s="82">
        <v>1410391.26</v>
      </c>
    </row>
    <row r="19" spans="1:4" x14ac:dyDescent="0.2">
      <c r="A19" s="81" t="s">
        <v>16</v>
      </c>
      <c r="B19" s="84">
        <v>0</v>
      </c>
      <c r="C19" s="82">
        <v>-13971252.220000001</v>
      </c>
      <c r="D19" s="82">
        <v>-15713820.75</v>
      </c>
    </row>
    <row r="20" spans="1:4" x14ac:dyDescent="0.2">
      <c r="A20" s="67"/>
      <c r="B20" s="77"/>
      <c r="C20" s="77"/>
      <c r="D20" s="77"/>
    </row>
    <row r="21" spans="1:4" x14ac:dyDescent="0.2">
      <c r="A21" s="70" t="s">
        <v>17</v>
      </c>
      <c r="B21" s="85">
        <f>B8-B13+B17</f>
        <v>0</v>
      </c>
      <c r="C21" s="80">
        <f>C8-C13+C17</f>
        <v>3704690.629999999</v>
      </c>
      <c r="D21" s="80">
        <f>D8-D13+D17</f>
        <v>3478230.26</v>
      </c>
    </row>
    <row r="22" spans="1:4" x14ac:dyDescent="0.2">
      <c r="A22" s="70"/>
      <c r="B22" s="77"/>
      <c r="C22" s="86"/>
      <c r="D22" s="86"/>
    </row>
    <row r="23" spans="1:4" x14ac:dyDescent="0.2">
      <c r="A23" s="70" t="s">
        <v>18</v>
      </c>
      <c r="B23" s="85">
        <f>B21-B11</f>
        <v>0</v>
      </c>
      <c r="C23" s="80">
        <f>C21-C11</f>
        <v>3704690.629999999</v>
      </c>
      <c r="D23" s="80">
        <f>D21-D11</f>
        <v>3478230.26</v>
      </c>
    </row>
    <row r="24" spans="1:4" x14ac:dyDescent="0.2">
      <c r="A24" s="70"/>
      <c r="B24" s="87"/>
      <c r="C24" s="88"/>
      <c r="D24" s="88"/>
    </row>
    <row r="25" spans="1:4" x14ac:dyDescent="0.2">
      <c r="A25" s="89" t="s">
        <v>19</v>
      </c>
      <c r="B25" s="85">
        <f>B23-B17</f>
        <v>0</v>
      </c>
      <c r="C25" s="80">
        <f>C23-C17</f>
        <v>15872618.75</v>
      </c>
      <c r="D25" s="80">
        <f>D23-D17</f>
        <v>17781659.75</v>
      </c>
    </row>
    <row r="26" spans="1:4" x14ac:dyDescent="0.2">
      <c r="A26" s="90"/>
      <c r="B26" s="91"/>
      <c r="C26" s="91"/>
      <c r="D26" s="91"/>
    </row>
    <row r="27" spans="1:4" x14ac:dyDescent="0.2">
      <c r="A27" s="78"/>
    </row>
    <row r="28" spans="1:4" x14ac:dyDescent="0.2">
      <c r="A28" s="79" t="s">
        <v>20</v>
      </c>
      <c r="B28" s="76" t="s">
        <v>21</v>
      </c>
      <c r="C28" s="76" t="s">
        <v>5</v>
      </c>
      <c r="D28" s="76" t="s">
        <v>22</v>
      </c>
    </row>
    <row r="29" spans="1:4" x14ac:dyDescent="0.2">
      <c r="A29" s="70" t="s">
        <v>23</v>
      </c>
      <c r="B29" s="72">
        <f>B30+B31</f>
        <v>0</v>
      </c>
      <c r="C29" s="72">
        <f>C30+C31</f>
        <v>0</v>
      </c>
      <c r="D29" s="72">
        <f>D30+D31</f>
        <v>0</v>
      </c>
    </row>
    <row r="30" spans="1:4" x14ac:dyDescent="0.2">
      <c r="A30" s="81" t="s">
        <v>24</v>
      </c>
      <c r="B30" s="68">
        <v>0</v>
      </c>
      <c r="C30" s="68">
        <v>0</v>
      </c>
      <c r="D30" s="68">
        <v>0</v>
      </c>
    </row>
    <row r="31" spans="1:4" x14ac:dyDescent="0.2">
      <c r="A31" s="81" t="s">
        <v>25</v>
      </c>
      <c r="B31" s="68">
        <v>0</v>
      </c>
      <c r="C31" s="68">
        <v>0</v>
      </c>
      <c r="D31" s="68">
        <v>0</v>
      </c>
    </row>
    <row r="32" spans="1:4" x14ac:dyDescent="0.2">
      <c r="A32" s="66"/>
      <c r="B32" s="69"/>
      <c r="C32" s="69"/>
      <c r="D32" s="69"/>
    </row>
    <row r="33" spans="1:4" ht="14.45" customHeight="1" x14ac:dyDescent="0.2">
      <c r="A33" s="70" t="s">
        <v>26</v>
      </c>
      <c r="B33" s="72">
        <f>B25+B29</f>
        <v>0</v>
      </c>
      <c r="C33" s="71">
        <f>C25+C29</f>
        <v>15872618.75</v>
      </c>
      <c r="D33" s="71">
        <f>D25+D29</f>
        <v>17781659.75</v>
      </c>
    </row>
    <row r="34" spans="1:4" ht="14.45" customHeight="1" x14ac:dyDescent="0.2">
      <c r="A34" s="74"/>
      <c r="B34" s="75"/>
      <c r="C34" s="75"/>
      <c r="D34" s="75"/>
    </row>
    <row r="35" spans="1:4" ht="14.45" customHeight="1" x14ac:dyDescent="0.2">
      <c r="A35" s="78"/>
    </row>
    <row r="36" spans="1:4" ht="14.45" customHeight="1" x14ac:dyDescent="0.2">
      <c r="A36" s="79" t="s">
        <v>20</v>
      </c>
      <c r="B36" s="76" t="s">
        <v>27</v>
      </c>
      <c r="C36" s="76" t="s">
        <v>5</v>
      </c>
      <c r="D36" s="76" t="s">
        <v>6</v>
      </c>
    </row>
    <row r="37" spans="1:4" ht="14.45" customHeight="1" x14ac:dyDescent="0.2">
      <c r="A37" s="70" t="s">
        <v>28</v>
      </c>
      <c r="B37" s="72">
        <f>B38+B39</f>
        <v>0</v>
      </c>
      <c r="C37" s="72">
        <f>C38+C39</f>
        <v>0</v>
      </c>
      <c r="D37" s="72">
        <f>D38+D39</f>
        <v>0</v>
      </c>
    </row>
    <row r="38" spans="1:4" x14ac:dyDescent="0.2">
      <c r="A38" s="81" t="s">
        <v>29</v>
      </c>
      <c r="B38" s="68">
        <v>0</v>
      </c>
      <c r="C38" s="68">
        <v>0</v>
      </c>
      <c r="D38" s="68">
        <v>0</v>
      </c>
    </row>
    <row r="39" spans="1:4" x14ac:dyDescent="0.2">
      <c r="A39" s="81" t="s">
        <v>30</v>
      </c>
      <c r="B39" s="68">
        <v>0</v>
      </c>
      <c r="C39" s="68">
        <v>0</v>
      </c>
      <c r="D39" s="68">
        <v>0</v>
      </c>
    </row>
    <row r="40" spans="1:4" x14ac:dyDescent="0.2">
      <c r="A40" s="70" t="s">
        <v>31</v>
      </c>
      <c r="B40" s="72">
        <f>B41+B42</f>
        <v>0</v>
      </c>
      <c r="C40" s="72">
        <f>C41+C42</f>
        <v>0</v>
      </c>
      <c r="D40" s="72">
        <f>D41+D42</f>
        <v>0</v>
      </c>
    </row>
    <row r="41" spans="1:4" x14ac:dyDescent="0.2">
      <c r="A41" s="81" t="s">
        <v>32</v>
      </c>
      <c r="B41" s="68">
        <v>0</v>
      </c>
      <c r="C41" s="68">
        <v>0</v>
      </c>
      <c r="D41" s="68">
        <v>0</v>
      </c>
    </row>
    <row r="42" spans="1:4" x14ac:dyDescent="0.2">
      <c r="A42" s="81" t="s">
        <v>33</v>
      </c>
      <c r="B42" s="68">
        <v>0</v>
      </c>
      <c r="C42" s="68">
        <v>0</v>
      </c>
      <c r="D42" s="68">
        <v>0</v>
      </c>
    </row>
    <row r="43" spans="1:4" x14ac:dyDescent="0.2">
      <c r="A43" s="66"/>
      <c r="B43" s="69"/>
      <c r="C43" s="69"/>
      <c r="D43" s="69"/>
    </row>
    <row r="44" spans="1:4" x14ac:dyDescent="0.2">
      <c r="A44" s="70" t="s">
        <v>34</v>
      </c>
      <c r="B44" s="72">
        <f>B37-B40</f>
        <v>0</v>
      </c>
      <c r="C44" s="72">
        <f>C37-C40</f>
        <v>0</v>
      </c>
      <c r="D44" s="72">
        <f>D37-D40</f>
        <v>0</v>
      </c>
    </row>
    <row r="45" spans="1:4" x14ac:dyDescent="0.2">
      <c r="A45" s="92"/>
      <c r="B45" s="75"/>
      <c r="C45" s="75"/>
      <c r="D45" s="75"/>
    </row>
    <row r="47" spans="1:4" ht="25.5" x14ac:dyDescent="0.2">
      <c r="A47" s="79" t="s">
        <v>20</v>
      </c>
      <c r="B47" s="76" t="s">
        <v>27</v>
      </c>
      <c r="C47" s="76" t="s">
        <v>5</v>
      </c>
      <c r="D47" s="76" t="s">
        <v>6</v>
      </c>
    </row>
    <row r="48" spans="1:4" x14ac:dyDescent="0.2">
      <c r="A48" s="93" t="s">
        <v>35</v>
      </c>
      <c r="B48" s="94">
        <f>B9</f>
        <v>23657651.600000001</v>
      </c>
      <c r="C48" s="94">
        <f>C9</f>
        <v>29984830.370000001</v>
      </c>
      <c r="D48" s="94">
        <f>D9</f>
        <v>29984830.370000001</v>
      </c>
    </row>
    <row r="49" spans="1:4" x14ac:dyDescent="0.2">
      <c r="A49" s="95" t="s">
        <v>36</v>
      </c>
      <c r="B49" s="72">
        <f>B50-B51</f>
        <v>0</v>
      </c>
      <c r="C49" s="72">
        <f>C50-C51</f>
        <v>0</v>
      </c>
      <c r="D49" s="72">
        <f>D50-D51</f>
        <v>0</v>
      </c>
    </row>
    <row r="50" spans="1:4" x14ac:dyDescent="0.2">
      <c r="A50" s="96" t="s">
        <v>29</v>
      </c>
      <c r="B50" s="68">
        <v>0</v>
      </c>
      <c r="C50" s="68">
        <v>0</v>
      </c>
      <c r="D50" s="68">
        <v>0</v>
      </c>
    </row>
    <row r="51" spans="1:4" x14ac:dyDescent="0.2">
      <c r="A51" s="96" t="s">
        <v>32</v>
      </c>
      <c r="B51" s="68">
        <v>0</v>
      </c>
      <c r="C51" s="68">
        <v>0</v>
      </c>
      <c r="D51" s="68">
        <v>0</v>
      </c>
    </row>
    <row r="52" spans="1:4" x14ac:dyDescent="0.2">
      <c r="A52" s="66"/>
      <c r="B52" s="69"/>
      <c r="C52" s="69"/>
      <c r="D52" s="69"/>
    </row>
    <row r="53" spans="1:4" x14ac:dyDescent="0.2">
      <c r="A53" s="81" t="s">
        <v>12</v>
      </c>
      <c r="B53" s="55">
        <f>B14</f>
        <v>23657651.600000001</v>
      </c>
      <c r="C53" s="55">
        <f>C14</f>
        <v>28820297.789999999</v>
      </c>
      <c r="D53" s="55">
        <f>D14</f>
        <v>27916991.370000001</v>
      </c>
    </row>
    <row r="54" spans="1:4" x14ac:dyDescent="0.2">
      <c r="A54" s="66"/>
      <c r="B54" s="69"/>
      <c r="C54" s="69"/>
      <c r="D54" s="69"/>
    </row>
    <row r="55" spans="1:4" x14ac:dyDescent="0.2">
      <c r="A55" s="81" t="s">
        <v>15</v>
      </c>
      <c r="B55" s="97">
        <v>0</v>
      </c>
      <c r="C55" s="55">
        <f>C18</f>
        <v>1803324.1</v>
      </c>
      <c r="D55" s="55">
        <f>D18</f>
        <v>1410391.26</v>
      </c>
    </row>
    <row r="56" spans="1:4" x14ac:dyDescent="0.2">
      <c r="A56" s="66"/>
      <c r="B56" s="69"/>
      <c r="C56" s="73"/>
      <c r="D56" s="73"/>
    </row>
    <row r="57" spans="1:4" x14ac:dyDescent="0.2">
      <c r="A57" s="89" t="s">
        <v>37</v>
      </c>
      <c r="B57" s="72">
        <f>B48+B49-B53+B55</f>
        <v>0</v>
      </c>
      <c r="C57" s="71">
        <f>C48+C49-C53+C55</f>
        <v>2967856.680000002</v>
      </c>
      <c r="D57" s="71">
        <f>D48+D49-D53+D55</f>
        <v>3478230.26</v>
      </c>
    </row>
    <row r="58" spans="1:4" x14ac:dyDescent="0.2">
      <c r="A58" s="98"/>
      <c r="B58" s="99"/>
      <c r="C58" s="100"/>
      <c r="D58" s="100"/>
    </row>
    <row r="59" spans="1:4" x14ac:dyDescent="0.2">
      <c r="A59" s="89" t="s">
        <v>38</v>
      </c>
      <c r="B59" s="72">
        <f>B57-B49</f>
        <v>0</v>
      </c>
      <c r="C59" s="71">
        <f>C57-C49</f>
        <v>2967856.680000002</v>
      </c>
      <c r="D59" s="71">
        <f>D57-D49</f>
        <v>3478230.26</v>
      </c>
    </row>
    <row r="60" spans="1:4" x14ac:dyDescent="0.2">
      <c r="A60" s="74"/>
      <c r="B60" s="75"/>
      <c r="C60" s="75"/>
      <c r="D60" s="75"/>
    </row>
    <row r="62" spans="1:4" ht="25.5" x14ac:dyDescent="0.2">
      <c r="A62" s="79" t="s">
        <v>20</v>
      </c>
      <c r="B62" s="76" t="s">
        <v>27</v>
      </c>
      <c r="C62" s="76" t="s">
        <v>5</v>
      </c>
      <c r="D62" s="76" t="s">
        <v>6</v>
      </c>
    </row>
    <row r="63" spans="1:4" x14ac:dyDescent="0.2">
      <c r="A63" s="93" t="s">
        <v>9</v>
      </c>
      <c r="B63" s="101">
        <f>B10</f>
        <v>0</v>
      </c>
      <c r="C63" s="102">
        <f>C10</f>
        <v>34579955.100000001</v>
      </c>
      <c r="D63" s="102">
        <f>D10</f>
        <v>34579955.100000001</v>
      </c>
    </row>
    <row r="64" spans="1:4" ht="25.5" x14ac:dyDescent="0.2">
      <c r="A64" s="95" t="s">
        <v>39</v>
      </c>
      <c r="B64" s="85">
        <f>B65-B66</f>
        <v>0</v>
      </c>
      <c r="C64" s="80">
        <f>C65-C66</f>
        <v>0</v>
      </c>
      <c r="D64" s="80">
        <f>D65-D66</f>
        <v>0</v>
      </c>
    </row>
    <row r="65" spans="1:4" x14ac:dyDescent="0.2">
      <c r="A65" s="96" t="s">
        <v>30</v>
      </c>
      <c r="B65" s="103">
        <v>0</v>
      </c>
      <c r="C65" s="104">
        <v>0</v>
      </c>
      <c r="D65" s="104">
        <v>0</v>
      </c>
    </row>
    <row r="66" spans="1:4" x14ac:dyDescent="0.2">
      <c r="A66" s="96" t="s">
        <v>33</v>
      </c>
      <c r="B66" s="103">
        <v>0</v>
      </c>
      <c r="C66" s="104">
        <v>0</v>
      </c>
      <c r="D66" s="104">
        <v>0</v>
      </c>
    </row>
    <row r="67" spans="1:4" x14ac:dyDescent="0.2">
      <c r="A67" s="66"/>
      <c r="B67" s="77"/>
      <c r="C67" s="86"/>
      <c r="D67" s="86"/>
    </row>
    <row r="68" spans="1:4" x14ac:dyDescent="0.2">
      <c r="A68" s="81" t="s">
        <v>40</v>
      </c>
      <c r="B68" s="103">
        <f>B15</f>
        <v>0</v>
      </c>
      <c r="C68" s="104">
        <f>C15</f>
        <v>19871868.93</v>
      </c>
      <c r="D68" s="104">
        <f>D15</f>
        <v>18866134.350000001</v>
      </c>
    </row>
    <row r="69" spans="1:4" x14ac:dyDescent="0.2">
      <c r="A69" s="66"/>
      <c r="B69" s="77"/>
      <c r="C69" s="86"/>
      <c r="D69" s="86"/>
    </row>
    <row r="70" spans="1:4" x14ac:dyDescent="0.2">
      <c r="A70" s="81" t="s">
        <v>16</v>
      </c>
      <c r="B70" s="84">
        <v>0</v>
      </c>
      <c r="C70" s="104">
        <f>C19</f>
        <v>-13971252.220000001</v>
      </c>
      <c r="D70" s="104">
        <f>D19</f>
        <v>-15713820.75</v>
      </c>
    </row>
    <row r="71" spans="1:4" x14ac:dyDescent="0.2">
      <c r="A71" s="66"/>
      <c r="B71" s="77"/>
      <c r="C71" s="86"/>
      <c r="D71" s="86"/>
    </row>
    <row r="72" spans="1:4" x14ac:dyDescent="0.2">
      <c r="A72" s="89" t="s">
        <v>41</v>
      </c>
      <c r="B72" s="85">
        <f>B63+B64-B68+B70</f>
        <v>0</v>
      </c>
      <c r="C72" s="80">
        <f>C63+C64-C68+C70</f>
        <v>736833.95000000112</v>
      </c>
      <c r="D72" s="80">
        <f>D63+D64-D68+D70</f>
        <v>0</v>
      </c>
    </row>
    <row r="73" spans="1:4" x14ac:dyDescent="0.2">
      <c r="A73" s="66"/>
      <c r="B73" s="77"/>
      <c r="C73" s="86"/>
      <c r="D73" s="86"/>
    </row>
    <row r="74" spans="1:4" x14ac:dyDescent="0.2">
      <c r="A74" s="89" t="s">
        <v>42</v>
      </c>
      <c r="B74" s="85">
        <f>B72-B64</f>
        <v>0</v>
      </c>
      <c r="C74" s="80">
        <f>C72-C64</f>
        <v>736833.95000000112</v>
      </c>
      <c r="D74" s="80">
        <f>D72-D64</f>
        <v>0</v>
      </c>
    </row>
    <row r="75" spans="1:4" x14ac:dyDescent="0.2">
      <c r="A75" s="74"/>
      <c r="B75" s="91"/>
      <c r="C75" s="91"/>
      <c r="D75" s="9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110" t="s">
        <v>55</v>
      </c>
      <c r="B1" s="110"/>
      <c r="C1" s="110"/>
      <c r="D1" s="110"/>
      <c r="E1" s="110"/>
      <c r="F1" s="110"/>
      <c r="G1" s="11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56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57</v>
      </c>
      <c r="B5" s="48"/>
      <c r="C5" s="48"/>
      <c r="D5" s="48"/>
      <c r="E5" s="48"/>
      <c r="F5" s="48"/>
      <c r="G5" s="49"/>
    </row>
    <row r="6" spans="1:7" x14ac:dyDescent="0.25">
      <c r="A6" s="108" t="s">
        <v>58</v>
      </c>
      <c r="B6" s="6">
        <v>2022</v>
      </c>
      <c r="C6" s="108">
        <f>+B6+1</f>
        <v>2023</v>
      </c>
      <c r="D6" s="108">
        <f>+C6+1</f>
        <v>2024</v>
      </c>
      <c r="E6" s="108">
        <f>+D6+1</f>
        <v>2025</v>
      </c>
      <c r="F6" s="108">
        <f>+E6+1</f>
        <v>2026</v>
      </c>
      <c r="G6" s="108">
        <f>+F6+1</f>
        <v>2027</v>
      </c>
    </row>
    <row r="7" spans="1:7" ht="83.25" customHeight="1" x14ac:dyDescent="0.25">
      <c r="A7" s="109"/>
      <c r="B7" s="26" t="s">
        <v>59</v>
      </c>
      <c r="C7" s="109"/>
      <c r="D7" s="109"/>
      <c r="E7" s="109"/>
      <c r="F7" s="109"/>
      <c r="G7" s="109"/>
    </row>
    <row r="8" spans="1:7" ht="30" x14ac:dyDescent="0.25">
      <c r="A8" s="27" t="s">
        <v>60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44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45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46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47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62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63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64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48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49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66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67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69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50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51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70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52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71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53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72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54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73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1" t="s">
        <v>74</v>
      </c>
      <c r="B1" s="111"/>
      <c r="C1" s="111"/>
      <c r="D1" s="111"/>
      <c r="E1" s="111"/>
      <c r="F1" s="111"/>
      <c r="G1" s="11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75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57</v>
      </c>
      <c r="B5" s="34"/>
      <c r="C5" s="34"/>
      <c r="D5" s="34"/>
      <c r="E5" s="34"/>
      <c r="F5" s="34"/>
      <c r="G5" s="35"/>
    </row>
    <row r="6" spans="1:7" x14ac:dyDescent="0.25">
      <c r="A6" s="112" t="s">
        <v>76</v>
      </c>
      <c r="B6" s="6">
        <v>2022</v>
      </c>
      <c r="C6" s="108">
        <f>+B6+1</f>
        <v>2023</v>
      </c>
      <c r="D6" s="108">
        <f>+C6+1</f>
        <v>2024</v>
      </c>
      <c r="E6" s="108">
        <f>+D6+1</f>
        <v>2025</v>
      </c>
      <c r="F6" s="108">
        <f>+E6+1</f>
        <v>2026</v>
      </c>
      <c r="G6" s="108">
        <f>+F6+1</f>
        <v>2027</v>
      </c>
    </row>
    <row r="7" spans="1:7" ht="57.75" customHeight="1" x14ac:dyDescent="0.25">
      <c r="A7" s="113"/>
      <c r="B7" s="7" t="s">
        <v>59</v>
      </c>
      <c r="C7" s="109"/>
      <c r="D7" s="109"/>
      <c r="E7" s="109"/>
      <c r="F7" s="109"/>
      <c r="G7" s="109"/>
    </row>
    <row r="8" spans="1:7" x14ac:dyDescent="0.25">
      <c r="A8" s="4" t="s">
        <v>77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78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80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81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82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83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84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86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87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78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80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81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82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83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84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86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89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1" t="s">
        <v>90</v>
      </c>
      <c r="B1" s="111"/>
      <c r="C1" s="111"/>
      <c r="D1" s="111"/>
      <c r="E1" s="111"/>
      <c r="F1" s="111"/>
      <c r="G1" s="11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15" t="s">
        <v>58</v>
      </c>
      <c r="B5" s="117">
        <v>2017</v>
      </c>
      <c r="C5" s="117">
        <f>+B5+1</f>
        <v>2018</v>
      </c>
      <c r="D5" s="117">
        <f>+C5+1</f>
        <v>2019</v>
      </c>
      <c r="E5" s="117">
        <f>+D5+1</f>
        <v>2020</v>
      </c>
      <c r="F5" s="117">
        <f>+E5+1</f>
        <v>2021</v>
      </c>
      <c r="G5" s="6">
        <f>+F5+1</f>
        <v>2022</v>
      </c>
    </row>
    <row r="6" spans="1:7" ht="32.25" x14ac:dyDescent="0.25">
      <c r="A6" s="116"/>
      <c r="B6" s="118"/>
      <c r="C6" s="118"/>
      <c r="D6" s="118"/>
      <c r="E6" s="118"/>
      <c r="F6" s="118"/>
      <c r="G6" s="7" t="s">
        <v>92</v>
      </c>
    </row>
    <row r="7" spans="1:7" x14ac:dyDescent="0.25">
      <c r="A7" s="18" t="s">
        <v>60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93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94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97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98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99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100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101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102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103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66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106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107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108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109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70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52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110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53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72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111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112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14" t="s">
        <v>113</v>
      </c>
      <c r="B39" s="114"/>
      <c r="C39" s="114"/>
      <c r="D39" s="114"/>
      <c r="E39" s="114"/>
      <c r="F39" s="114"/>
      <c r="G39" s="114"/>
    </row>
    <row r="40" spans="1:7" x14ac:dyDescent="0.25">
      <c r="A40" s="114" t="s">
        <v>114</v>
      </c>
      <c r="B40" s="114"/>
      <c r="C40" s="114"/>
      <c r="D40" s="114"/>
      <c r="E40" s="114"/>
      <c r="F40" s="114"/>
      <c r="G40" s="11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1" t="s">
        <v>115</v>
      </c>
      <c r="B1" s="111"/>
      <c r="C1" s="111"/>
      <c r="D1" s="111"/>
      <c r="E1" s="111"/>
      <c r="F1" s="111"/>
      <c r="G1" s="11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116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19" t="s">
        <v>76</v>
      </c>
      <c r="B5" s="117">
        <v>2017</v>
      </c>
      <c r="C5" s="117">
        <f>+B5+1</f>
        <v>2018</v>
      </c>
      <c r="D5" s="117">
        <f>+C5+1</f>
        <v>2019</v>
      </c>
      <c r="E5" s="117">
        <f>+D5+1</f>
        <v>2020</v>
      </c>
      <c r="F5" s="117">
        <f>+E5+1</f>
        <v>2021</v>
      </c>
      <c r="G5" s="6">
        <v>2022</v>
      </c>
    </row>
    <row r="6" spans="1:7" ht="48.75" customHeight="1" x14ac:dyDescent="0.25">
      <c r="A6" s="120"/>
      <c r="B6" s="118"/>
      <c r="C6" s="118"/>
      <c r="D6" s="118"/>
      <c r="E6" s="118"/>
      <c r="F6" s="118"/>
      <c r="G6" s="7" t="s">
        <v>117</v>
      </c>
    </row>
    <row r="7" spans="1:7" x14ac:dyDescent="0.25">
      <c r="A7" s="4" t="s">
        <v>77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79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81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83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87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78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79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80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81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82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83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84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118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14" t="s">
        <v>113</v>
      </c>
      <c r="B32" s="114"/>
      <c r="C32" s="114"/>
      <c r="D32" s="114"/>
      <c r="E32" s="114"/>
      <c r="F32" s="114"/>
      <c r="G32" s="114"/>
    </row>
    <row r="33" spans="1:7" x14ac:dyDescent="0.25">
      <c r="A33" s="114" t="s">
        <v>114</v>
      </c>
      <c r="B33" s="114"/>
      <c r="C33" s="114"/>
      <c r="D33" s="114"/>
      <c r="E33" s="114"/>
      <c r="F33" s="114"/>
      <c r="G33" s="11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21" t="s">
        <v>119</v>
      </c>
      <c r="B1" s="121"/>
      <c r="C1" s="121"/>
      <c r="D1" s="121"/>
      <c r="E1" s="121"/>
      <c r="F1" s="121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120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121</v>
      </c>
      <c r="C4" s="40" t="s">
        <v>122</v>
      </c>
      <c r="D4" s="40" t="s">
        <v>123</v>
      </c>
      <c r="E4" s="40" t="s">
        <v>124</v>
      </c>
      <c r="F4" s="40" t="s">
        <v>125</v>
      </c>
    </row>
    <row r="5" spans="1:6" ht="12.75" customHeight="1" x14ac:dyDescent="0.25">
      <c r="A5" s="3" t="s">
        <v>126</v>
      </c>
      <c r="B5" s="11"/>
      <c r="C5" s="11"/>
      <c r="D5" s="11"/>
      <c r="E5" s="11"/>
      <c r="F5" s="11"/>
    </row>
    <row r="6" spans="1:6" ht="30" x14ac:dyDescent="0.25">
      <c r="A6" s="15" t="s">
        <v>127</v>
      </c>
      <c r="B6" s="16"/>
      <c r="C6" s="16"/>
      <c r="D6" s="16"/>
      <c r="E6" s="16"/>
      <c r="F6" s="16"/>
    </row>
    <row r="7" spans="1:6" ht="15" x14ac:dyDescent="0.25">
      <c r="A7" s="15" t="s">
        <v>128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129</v>
      </c>
      <c r="B9" s="10"/>
      <c r="C9" s="10"/>
      <c r="D9" s="10"/>
      <c r="E9" s="10"/>
      <c r="F9" s="10"/>
    </row>
    <row r="10" spans="1:6" ht="15" x14ac:dyDescent="0.25">
      <c r="A10" s="15" t="s">
        <v>130</v>
      </c>
      <c r="B10" s="16"/>
      <c r="C10" s="16"/>
      <c r="D10" s="16"/>
      <c r="E10" s="16"/>
      <c r="F10" s="16"/>
    </row>
    <row r="11" spans="1:6" ht="15" x14ac:dyDescent="0.25">
      <c r="A11" s="31" t="s">
        <v>131</v>
      </c>
      <c r="B11" s="16"/>
      <c r="C11" s="16"/>
      <c r="D11" s="16"/>
      <c r="E11" s="16"/>
      <c r="F11" s="16"/>
    </row>
    <row r="12" spans="1:6" ht="15" x14ac:dyDescent="0.25">
      <c r="A12" s="31" t="s">
        <v>132</v>
      </c>
      <c r="B12" s="16"/>
      <c r="C12" s="16"/>
      <c r="D12" s="16"/>
      <c r="E12" s="16"/>
      <c r="F12" s="16"/>
    </row>
    <row r="13" spans="1:6" ht="15" x14ac:dyDescent="0.25">
      <c r="A13" s="31" t="s">
        <v>133</v>
      </c>
      <c r="B13" s="16"/>
      <c r="C13" s="16"/>
      <c r="D13" s="16"/>
      <c r="E13" s="16"/>
      <c r="F13" s="16"/>
    </row>
    <row r="14" spans="1:6" ht="15" x14ac:dyDescent="0.25">
      <c r="A14" s="15" t="s">
        <v>134</v>
      </c>
      <c r="B14" s="16"/>
      <c r="C14" s="16"/>
      <c r="D14" s="16"/>
      <c r="E14" s="16"/>
      <c r="F14" s="16"/>
    </row>
    <row r="15" spans="1:6" ht="15" x14ac:dyDescent="0.25">
      <c r="A15" s="31" t="s">
        <v>131</v>
      </c>
      <c r="B15" s="16"/>
      <c r="C15" s="16"/>
      <c r="D15" s="16"/>
      <c r="E15" s="16"/>
      <c r="F15" s="16"/>
    </row>
    <row r="16" spans="1:6" ht="15" x14ac:dyDescent="0.25">
      <c r="A16" s="31" t="s">
        <v>132</v>
      </c>
      <c r="B16" s="16"/>
      <c r="C16" s="16"/>
      <c r="D16" s="16"/>
      <c r="E16" s="16"/>
      <c r="F16" s="16"/>
    </row>
    <row r="17" spans="1:6" ht="15" x14ac:dyDescent="0.25">
      <c r="A17" s="31" t="s">
        <v>133</v>
      </c>
      <c r="B17" s="16"/>
      <c r="C17" s="16"/>
      <c r="D17" s="16"/>
      <c r="E17" s="16"/>
      <c r="F17" s="16"/>
    </row>
    <row r="18" spans="1:6" ht="15" x14ac:dyDescent="0.25">
      <c r="A18" s="15" t="s">
        <v>135</v>
      </c>
      <c r="B18" s="41"/>
      <c r="C18" s="16"/>
      <c r="D18" s="16"/>
      <c r="E18" s="16"/>
      <c r="F18" s="16"/>
    </row>
    <row r="19" spans="1:6" ht="15" x14ac:dyDescent="0.25">
      <c r="A19" s="15" t="s">
        <v>136</v>
      </c>
      <c r="B19" s="16"/>
      <c r="C19" s="16"/>
      <c r="D19" s="16"/>
      <c r="E19" s="16"/>
      <c r="F19" s="16"/>
    </row>
    <row r="20" spans="1:6" ht="30" x14ac:dyDescent="0.25">
      <c r="A20" s="15" t="s">
        <v>137</v>
      </c>
      <c r="B20" s="42"/>
      <c r="C20" s="42"/>
      <c r="D20" s="42"/>
      <c r="E20" s="42"/>
      <c r="F20" s="42"/>
    </row>
    <row r="21" spans="1:6" ht="30" x14ac:dyDescent="0.25">
      <c r="A21" s="15" t="s">
        <v>138</v>
      </c>
      <c r="B21" s="42"/>
      <c r="C21" s="42"/>
      <c r="D21" s="42"/>
      <c r="E21" s="42"/>
      <c r="F21" s="42"/>
    </row>
    <row r="22" spans="1:6" ht="30" x14ac:dyDescent="0.25">
      <c r="A22" s="15" t="s">
        <v>139</v>
      </c>
      <c r="B22" s="42"/>
      <c r="C22" s="42"/>
      <c r="D22" s="42"/>
      <c r="E22" s="42"/>
      <c r="F22" s="42"/>
    </row>
    <row r="23" spans="1:6" ht="15" x14ac:dyDescent="0.25">
      <c r="A23" s="15" t="s">
        <v>140</v>
      </c>
      <c r="B23" s="42"/>
      <c r="C23" s="42"/>
      <c r="D23" s="42"/>
      <c r="E23" s="42"/>
      <c r="F23" s="42"/>
    </row>
    <row r="24" spans="1:6" ht="15" x14ac:dyDescent="0.25">
      <c r="A24" s="15" t="s">
        <v>141</v>
      </c>
      <c r="B24" s="43"/>
      <c r="C24" s="16"/>
      <c r="D24" s="16"/>
      <c r="E24" s="16"/>
      <c r="F24" s="16"/>
    </row>
    <row r="25" spans="1:6" ht="15" x14ac:dyDescent="0.25">
      <c r="A25" s="15" t="s">
        <v>142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143</v>
      </c>
      <c r="B27" s="10"/>
      <c r="C27" s="10"/>
      <c r="D27" s="10"/>
      <c r="E27" s="10"/>
      <c r="F27" s="10"/>
    </row>
    <row r="28" spans="1:6" ht="15" x14ac:dyDescent="0.25">
      <c r="A28" s="15" t="s">
        <v>144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145</v>
      </c>
      <c r="B30" s="10"/>
      <c r="C30" s="10"/>
      <c r="D30" s="10"/>
      <c r="E30" s="10"/>
      <c r="F30" s="10"/>
    </row>
    <row r="31" spans="1:6" ht="15" x14ac:dyDescent="0.25">
      <c r="A31" s="15" t="s">
        <v>130</v>
      </c>
      <c r="B31" s="16"/>
      <c r="C31" s="16"/>
      <c r="D31" s="16"/>
      <c r="E31" s="16"/>
      <c r="F31" s="16"/>
    </row>
    <row r="32" spans="1:6" ht="15" x14ac:dyDescent="0.25">
      <c r="A32" s="15" t="s">
        <v>134</v>
      </c>
      <c r="B32" s="16"/>
      <c r="C32" s="16"/>
      <c r="D32" s="16"/>
      <c r="E32" s="16"/>
      <c r="F32" s="16"/>
    </row>
    <row r="33" spans="1:6" ht="15" x14ac:dyDescent="0.25">
      <c r="A33" s="15" t="s">
        <v>146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147</v>
      </c>
      <c r="B35" s="10"/>
      <c r="C35" s="10"/>
      <c r="D35" s="10"/>
      <c r="E35" s="10"/>
      <c r="F35" s="10"/>
    </row>
    <row r="36" spans="1:6" ht="15" x14ac:dyDescent="0.25">
      <c r="A36" s="15" t="s">
        <v>148</v>
      </c>
      <c r="B36" s="16"/>
      <c r="C36" s="16"/>
      <c r="D36" s="16"/>
      <c r="E36" s="16"/>
      <c r="F36" s="16"/>
    </row>
    <row r="37" spans="1:6" ht="15" x14ac:dyDescent="0.25">
      <c r="A37" s="15" t="s">
        <v>149</v>
      </c>
      <c r="B37" s="16"/>
      <c r="C37" s="16"/>
      <c r="D37" s="16"/>
      <c r="E37" s="16"/>
      <c r="F37" s="16"/>
    </row>
    <row r="38" spans="1:6" ht="15" x14ac:dyDescent="0.25">
      <c r="A38" s="15" t="s">
        <v>150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151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152</v>
      </c>
      <c r="B42" s="10"/>
      <c r="C42" s="10"/>
      <c r="D42" s="10"/>
      <c r="E42" s="10"/>
      <c r="F42" s="10"/>
    </row>
    <row r="43" spans="1:6" ht="15" x14ac:dyDescent="0.25">
      <c r="A43" s="15" t="s">
        <v>153</v>
      </c>
      <c r="B43" s="16"/>
      <c r="C43" s="16"/>
      <c r="D43" s="16"/>
      <c r="E43" s="16"/>
      <c r="F43" s="16"/>
    </row>
    <row r="44" spans="1:6" ht="15" x14ac:dyDescent="0.25">
      <c r="A44" s="15" t="s">
        <v>154</v>
      </c>
      <c r="B44" s="16"/>
      <c r="C44" s="16"/>
      <c r="D44" s="16"/>
      <c r="E44" s="16"/>
      <c r="F44" s="16"/>
    </row>
    <row r="45" spans="1:6" ht="15" x14ac:dyDescent="0.25">
      <c r="A45" s="15" t="s">
        <v>155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156</v>
      </c>
      <c r="B47" s="10"/>
      <c r="C47" s="10"/>
      <c r="D47" s="10"/>
      <c r="E47" s="10"/>
      <c r="F47" s="10"/>
    </row>
    <row r="48" spans="1:6" ht="15" x14ac:dyDescent="0.25">
      <c r="A48" s="15" t="s">
        <v>154</v>
      </c>
      <c r="B48" s="42"/>
      <c r="C48" s="42"/>
      <c r="D48" s="42"/>
      <c r="E48" s="42"/>
      <c r="F48" s="42"/>
    </row>
    <row r="49" spans="1:6" ht="15" x14ac:dyDescent="0.25">
      <c r="A49" s="15" t="s">
        <v>155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157</v>
      </c>
      <c r="B51" s="10"/>
      <c r="C51" s="10"/>
      <c r="D51" s="10"/>
      <c r="E51" s="10"/>
      <c r="F51" s="10"/>
    </row>
    <row r="52" spans="1:6" ht="15" x14ac:dyDescent="0.25">
      <c r="A52" s="15" t="s">
        <v>154</v>
      </c>
      <c r="B52" s="16"/>
      <c r="C52" s="16"/>
      <c r="D52" s="16"/>
      <c r="E52" s="16"/>
      <c r="F52" s="16"/>
    </row>
    <row r="53" spans="1:6" ht="15" x14ac:dyDescent="0.25">
      <c r="A53" s="15" t="s">
        <v>155</v>
      </c>
      <c r="B53" s="16"/>
      <c r="C53" s="16"/>
      <c r="D53" s="16"/>
      <c r="E53" s="16"/>
      <c r="F53" s="16"/>
    </row>
    <row r="54" spans="1:6" ht="15" x14ac:dyDescent="0.25">
      <c r="A54" s="15" t="s">
        <v>158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159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154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155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160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161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162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163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164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165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2025-01-23T21:27:26Z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