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C37C42C4-E281-4810-A99F-52B8DD3FC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<sst xmlns="http://schemas.openxmlformats.org/spreadsheetml/2006/main" count="40" uniqueCount="30">
  <si>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</si>
  <si>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</si>
  <si>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</si>
  <si>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</si>
  <si>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</si>
  <si>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</si>
  <si>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</si>
  <si>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</si>
  <si>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</si>
  <si>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</si>
  <si>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</si>
  <si>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</si>
  <si>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</si>
  <si>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</si>
  <si>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</si>
  <si>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</si>
  <si>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</si>
  <si>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</si>
  <si>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</si>
  <si>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</si>
  <si>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</si>
  <si>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</si>
  <si>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</si>
  <si>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</si>
  <si>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</si>
  <si>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TECNOLOGICO SUPERIOR DE GUANAJUATO
Estado de Variación en la Hacienda Pública
Del 1 de Enero 31 de Diciembre de 2024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</si>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</sst>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7">
    <xf numFmtId="0" fontId="0" fillId="0" borderId="0" xfId="0"/>
    <xf numFmtId="0" fontId="6" fillId="3" borderId="0" xfId="50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7" fillId="0" borderId="0" xfId="5" applyFont="1"/>
    <xf numFmtId="0" fontId="6" fillId="3" borderId="0" xfId="50" applyFont="1" applyFill="1" applyAlignment="1">
      <alignment horizontal="center" vertical="center"/>
    </xf>
    <xf numFmtId="0" fontId="8" fillId="0" borderId="0" xfId="3" applyFont="1" applyAlignment="1" applyProtection="1">
      <alignment horizontal="left" vertical="top" indent="1"/>
      <protection locked="0"/>
    </xf>
    <xf numFmtId="0" fontId="2" fillId="4" borderId="0" xfId="5" applyFont="1" applyFill="1" applyAlignment="1" applyProtection="1">
      <alignment horizontal="center" vertical="top" wrapText="1"/>
      <protection locked="0"/>
    </xf>
    <xf numFmtId="0" fontId="5" fillId="2" borderId="1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0" fontId="5" fillId="2" borderId="4" xfId="3" applyFont="1" applyFill="1" applyBorder="1" applyAlignment="1">
      <alignment horizontal="center" vertical="center" wrapText="1"/>
    </xf>
    <xf numFmtId="165" fontId="5" fillId="2" borderId="4" xfId="4" applyNumberFormat="1" applyFont="1" applyFill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top" wrapText="1" indent="1"/>
    </xf>
    <xf numFmtId="3" fontId="5" fillId="0" borderId="4" xfId="3" applyNumberFormat="1" applyFont="1" applyBorder="1" applyProtection="1">
      <protection locked="0"/>
    </xf>
    <xf numFmtId="3" fontId="2" fillId="0" borderId="4" xfId="4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top" wrapText="1" indent="2"/>
    </xf>
    <xf numFmtId="3" fontId="2" fillId="0" borderId="4" xfId="3" applyNumberFormat="1" applyFont="1" applyBorder="1" applyProtection="1">
      <protection locked="0"/>
    </xf>
    <xf numFmtId="0" fontId="2" fillId="0" borderId="4" xfId="3" applyFont="1" applyBorder="1" applyAlignment="1">
      <alignment horizontal="left" vertical="top" wrapText="1" indent="1"/>
    </xf>
    <xf numFmtId="0" fontId="5" fillId="0" borderId="4" xfId="3" applyFont="1" applyBorder="1" applyAlignment="1">
      <alignment vertical="top" wrapText="1"/>
    </xf>
    <xf numFmtId="3" fontId="2" fillId="0" borderId="4" xfId="3" applyNumberFormat="1" applyFont="1" applyBorder="1" applyAlignment="1" applyProtection="1">
      <alignment vertical="top"/>
      <protection locked="0"/>
    </xf>
    <xf numFmtId="3" fontId="5" fillId="0" borderId="4" xfId="3" applyNumberFormat="1" applyFont="1" applyBorder="1" applyAlignment="1" applyProtection="1">
      <alignment vertical="center"/>
      <protection locked="0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</cellXfs>
  <cellStyles count="71">
    <cellStyle name="=C:\WINNT\SYSTEM32\COMMAND.COM" xfId="2" xr:uid="{00000000-0005-0000-0000-000000000000}"/>
    <cellStyle name="Euro" xfId="6" xr:uid="{21615DC4-CE87-46A4-B1CD-C0804B3085F1}"/>
    <cellStyle name="Millares 2" xfId="4" xr:uid="{00000000-0005-0000-0000-000001000000}"/>
    <cellStyle name="Millares 2 10" xfId="7" xr:uid="{6240D820-338E-49A3-9CF6-2B2A3340A865}"/>
    <cellStyle name="Millares 2 2" xfId="8" xr:uid="{7840A56E-6462-4E6B-9A95-5D58206BF662}"/>
    <cellStyle name="Millares 2 2 2" xfId="41" xr:uid="{87B2A39C-DE5C-4F92-BA91-D13135A737A9}"/>
    <cellStyle name="Millares 2 2 3" xfId="32" xr:uid="{523C6EA6-6E46-42D8-8DE6-4349E4F069A1}"/>
    <cellStyle name="Millares 2 2 4" xfId="52" xr:uid="{48535479-A66A-4941-9933-C68E40C6F714}"/>
    <cellStyle name="Millares 2 2 5" xfId="62" xr:uid="{8B5BB57B-61D9-4741-9E29-59FA3F747952}"/>
    <cellStyle name="Millares 2 2 6" xfId="22" xr:uid="{D28A5AD7-A505-4A34-99D2-62B8474525DC}"/>
    <cellStyle name="Millares 2 3" xfId="9" xr:uid="{06A2EE17-D9C5-4BCB-B837-0CCC1195B371}"/>
    <cellStyle name="Millares 2 3 2" xfId="42" xr:uid="{F1664CF3-1434-4FCB-B83E-D82AAC399354}"/>
    <cellStyle name="Millares 2 3 3" xfId="33" xr:uid="{C7AE5E7A-A24C-4185-9741-888D49001E36}"/>
    <cellStyle name="Millares 2 3 4" xfId="53" xr:uid="{0A423536-6732-4185-9E68-DE106DEC7758}"/>
    <cellStyle name="Millares 2 3 5" xfId="63" xr:uid="{DA39C412-E223-4556-AA71-0A43EDCD8C9F}"/>
    <cellStyle name="Millares 2 3 6" xfId="23" xr:uid="{932038CD-038B-4D9D-9D05-2DC9F8FC1267}"/>
    <cellStyle name="Millares 2 4" xfId="20" xr:uid="{980E767B-D30A-4BC3-9B25-FA456A93A429}"/>
    <cellStyle name="Millares 2 4 2" xfId="49" xr:uid="{9FCD3B1F-349D-4D99-90E8-D67B3BD64BFB}"/>
    <cellStyle name="Millares 2 4 3" xfId="60" xr:uid="{976280FB-C52E-4E0E-85B4-02A8A4DC5D39}"/>
    <cellStyle name="Millares 2 4 4" xfId="70" xr:uid="{6E58A0E4-E657-4F49-9304-6C03B9F84985}"/>
    <cellStyle name="Millares 2 4 5" xfId="30" xr:uid="{FFB08240-D53F-496E-AB71-AD64A3198C7B}"/>
    <cellStyle name="Millares 2 5" xfId="40" xr:uid="{AE457698-B926-4421-B0B1-CB0DA3662F52}"/>
    <cellStyle name="Millares 2 6" xfId="31" xr:uid="{3E8CBD7C-A9B7-4D53-9410-6302A25B5054}"/>
    <cellStyle name="Millares 2 7" xfId="51" xr:uid="{22CE7AB7-65BF-4328-9350-B1724545599B}"/>
    <cellStyle name="Millares 2 8" xfId="61" xr:uid="{988BB15C-88D4-4F9F-AC66-E8ECC047A44C}"/>
    <cellStyle name="Millares 2 9" xfId="21" xr:uid="{CBAB8E6B-D58B-4347-A584-6B74DF7CC6EA}"/>
    <cellStyle name="Millares 3" xfId="10" xr:uid="{294A1CE3-A73E-413E-A316-1E98E4F622E2}"/>
    <cellStyle name="Millares 3 2" xfId="43" xr:uid="{8787397F-AE33-4B5C-AC77-5B0669ADBBC0}"/>
    <cellStyle name="Millares 3 3" xfId="34" xr:uid="{EBC8B7F6-5704-417B-91A9-2DE7622A300E}"/>
    <cellStyle name="Millares 3 4" xfId="54" xr:uid="{82700436-4A18-47D3-B38B-75E30901330D}"/>
    <cellStyle name="Millares 3 5" xfId="64" xr:uid="{72F3DB1F-48E2-4533-AF13-9B97FADD8D23}"/>
    <cellStyle name="Millares 3 6" xfId="24" xr:uid="{57E84330-9690-4E2B-B0AA-4F0AC7406FE2}"/>
    <cellStyle name="Moneda 2" xfId="11" xr:uid="{C02B46D7-AC82-4C0E-838A-F754F53CE831}"/>
    <cellStyle name="Moneda 2 2" xfId="44" xr:uid="{8CE71A2F-8B8C-482F-8483-ED4251F35A55}"/>
    <cellStyle name="Moneda 2 3" xfId="35" xr:uid="{A9BF5C96-9ED2-485A-9B1E-F8F23ADB3068}"/>
    <cellStyle name="Moneda 2 4" xfId="55" xr:uid="{C7C765FE-2103-4510-9311-8F9A4BF31CAF}"/>
    <cellStyle name="Moneda 2 5" xfId="65" xr:uid="{21C4FD63-6F4D-45AA-A9A9-1BA3A12345FB}"/>
    <cellStyle name="Moneda 2 6" xfId="25" xr:uid="{566CFAB0-734D-4CC3-994E-F344C04070FA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45" xr:uid="{7B310EF4-DDB6-44DE-8282-552011085F24}"/>
    <cellStyle name="Normal 2 4" xfId="36" xr:uid="{47AF4A81-3D0D-464C-9A25-EA469BD0E7A3}"/>
    <cellStyle name="Normal 2 5" xfId="56" xr:uid="{C1E65069-2484-495B-A8D9-FD628E40A23B}"/>
    <cellStyle name="Normal 2 6" xfId="66" xr:uid="{F0634322-C95D-47ED-9CCC-D189798D6D7D}"/>
    <cellStyle name="Normal 2 7" xfId="26" xr:uid="{0CEC6C2C-688D-4756-BDF0-D8854E12F5C5}"/>
    <cellStyle name="Normal 2 8" xfId="12" xr:uid="{BCB102DC-7889-4BBC-B71E-1055DD955406}"/>
    <cellStyle name="Normal 3" xfId="13" xr:uid="{2338B32F-7D25-4404-89C6-C9443FF729A8}"/>
    <cellStyle name="Normal 3 2" xfId="46" xr:uid="{8987D640-F826-4FD5-99DE-AC22EAB3AEE8}"/>
    <cellStyle name="Normal 3 3" xfId="37" xr:uid="{BAE40D00-1719-4A3C-9EA4-7FB1FF57356E}"/>
    <cellStyle name="Normal 3 4" xfId="57" xr:uid="{CA391CC2-DB5A-44C8-9A89-A5DCBCDF71B4}"/>
    <cellStyle name="Normal 3 5" xfId="67" xr:uid="{9957C21D-FD51-4728-BD7F-7DF3B93F7FC8}"/>
    <cellStyle name="Normal 3 6" xfId="27" xr:uid="{A44ED5BF-7235-49AD-B67D-F188D663206B}"/>
    <cellStyle name="Normal 4" xfId="14" xr:uid="{8A855D9C-396B-4A0D-BA04-7C44F32499FB}"/>
    <cellStyle name="Normal 4 2" xfId="15" xr:uid="{9A3FD9FD-516B-4625-BFCC-A21E5E109616}"/>
    <cellStyle name="Normal 5" xfId="16" xr:uid="{FFB98018-C3AF-49E5-86C4-2B6446BB0E70}"/>
    <cellStyle name="Normal 5 2" xfId="17" xr:uid="{B5CC8208-E55E-4701-AA23-3AF7538613B4}"/>
    <cellStyle name="Normal 6" xfId="18" xr:uid="{527F7201-3F7B-49E8-8472-E31D84854257}"/>
    <cellStyle name="Normal 6 2" xfId="19" xr:uid="{1F6DAEAD-DD67-4C5C-9C2D-1079A0BD5E03}"/>
    <cellStyle name="Normal 6 2 2" xfId="48" xr:uid="{08A811AC-83D2-4A09-8F39-5F0090730C8F}"/>
    <cellStyle name="Normal 6 2 3" xfId="39" xr:uid="{FB7B0E25-745D-4FA3-9929-5DA204E7E54E}"/>
    <cellStyle name="Normal 6 2 4" xfId="59" xr:uid="{EE1526BB-1ADD-4829-890F-5CA566ADC2F3}"/>
    <cellStyle name="Normal 6 2 5" xfId="69" xr:uid="{4AA0041F-A5DB-4121-9F78-5961393704B2}"/>
    <cellStyle name="Normal 6 2 6" xfId="29" xr:uid="{5FDC8538-CF1A-4525-AC7E-36446ADCCBEA}"/>
    <cellStyle name="Normal 6 3" xfId="47" xr:uid="{5587B934-5EE0-4220-8605-28AE5190C5B9}"/>
    <cellStyle name="Normal 6 4" xfId="38" xr:uid="{4F4558F5-E98A-482A-9439-F405FB32E582}"/>
    <cellStyle name="Normal 6 5" xfId="58" xr:uid="{CE8E6377-5097-4E09-95DC-AF6514481109}"/>
    <cellStyle name="Normal 6 6" xfId="68" xr:uid="{6776AE69-D968-45D9-BE04-78AE7F2F4D9B}"/>
    <cellStyle name="Normal 6 7" xfId="28" xr:uid="{5B50ADBC-8FC1-4EDD-834D-C09A3CDF98E8}"/>
    <cellStyle name="Normal 7" xfId="50" xr:uid="{2ABC45D5-8617-4954-9FBF-249EA4250DE7}"/>
    <cellStyle name="Normal 8" xfId="5" xr:uid="{CEE66CF7-741C-471E-B541-D45FAC854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43</xdr:row>
      <xdr:rowOff>123825</xdr:rowOff>
    </xdr:from>
    <xdr:to>
      <xdr:col>0</xdr:col>
      <xdr:colOff>2933700</xdr:colOff>
      <xdr:row>43</xdr:row>
      <xdr:rowOff>123825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B73530D-B9E3-420F-A582-2CCE0012AA2E}"/>
            </a:ext>
          </a:extLst>
        </xdr:cNvPr>
        <xdr:cNvCxnSpPr/>
      </xdr:nvCxnSpPr>
      <xdr:spPr>
        <a:xfrm>
          <a:off x="1219200" y="7915275"/>
          <a:ext cx="1714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44</xdr:row>
      <xdr:rowOff>0</xdr:rowOff>
    </xdr:from>
    <xdr:to>
      <xdr:col>4</xdr:col>
      <xdr:colOff>247650</xdr:colOff>
      <xdr:row>44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5B6B34F-F340-4033-964B-FAA9952515B8}"/>
            </a:ext>
          </a:extLst>
        </xdr:cNvPr>
        <xdr:cNvCxnSpPr/>
      </xdr:nvCxnSpPr>
      <xdr:spPr>
        <a:xfrm>
          <a:off x="4791075" y="7934325"/>
          <a:ext cx="1714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H17" sqref="H17"/>
    </sheetView>
  </sheetViews>
  <sheetFormatPr baseColWidth="10" defaultColWidth="9.28515625" defaultRowHeight="12.75" x14ac:dyDescent="0.25"/>
  <cols>
    <col min="1" max="1" width="45" style="3" customWidth="1"/>
    <col min="2" max="5" width="16.28515625" style="4" customWidth="1"/>
    <col min="6" max="6" width="14.28515625" style="4" customWidth="1"/>
    <col min="7" max="16384" width="9.28515625" style="2"/>
  </cols>
  <sheetData>
    <row r="1" spans="1:6" ht="57" customHeight="1" x14ac:dyDescent="0.25">
      <c r="A1" s="9" t="s">
        <v>25</v>
      </c>
      <c r="B1" s="10"/>
      <c r="C1" s="10"/>
      <c r="D1" s="10"/>
      <c r="E1" s="10"/>
      <c r="F1" s="11"/>
    </row>
    <row r="2" spans="1:6" s="3" customFormat="1" ht="60.75" customHeight="1" x14ac:dyDescent="0.25">
      <c r="A2" s="12" t="s">
        <v>0</v>
      </c>
      <c r="B2" s="13" t="s">
        <v>12</v>
      </c>
      <c r="C2" s="13" t="s">
        <v>13</v>
      </c>
      <c r="D2" s="13" t="s">
        <v>16</v>
      </c>
      <c r="E2" s="13" t="s">
        <v>1</v>
      </c>
      <c r="F2" s="13" t="s">
        <v>14</v>
      </c>
    </row>
    <row r="3" spans="1:6" s="3" customFormat="1" ht="11.25" customHeight="1" x14ac:dyDescent="0.25">
      <c r="A3" s="14"/>
      <c r="B3" s="15"/>
      <c r="C3" s="15"/>
      <c r="D3" s="15"/>
      <c r="E3" s="15"/>
      <c r="F3" s="15"/>
    </row>
    <row r="4" spans="1:6" ht="12" customHeight="1" x14ac:dyDescent="0.2">
      <c r="A4" s="16" t="s">
        <v>17</v>
      </c>
      <c r="B4" s="17">
        <f>SUM(B5:B7)</f>
        <v>82614340.659999996</v>
      </c>
      <c r="C4" s="18"/>
      <c r="D4" s="18"/>
      <c r="E4" s="18"/>
      <c r="F4" s="17">
        <f>SUM(B4:E4)</f>
        <v>82614340.659999996</v>
      </c>
    </row>
    <row r="5" spans="1:6" ht="12" customHeight="1" x14ac:dyDescent="0.2">
      <c r="A5" s="19" t="s">
        <v>2</v>
      </c>
      <c r="B5" s="20">
        <v>82604852.659999996</v>
      </c>
      <c r="C5" s="18"/>
      <c r="D5" s="18"/>
      <c r="E5" s="18"/>
      <c r="F5" s="17">
        <f>SUM(B5:E5)</f>
        <v>82604852.659999996</v>
      </c>
    </row>
    <row r="6" spans="1:6" ht="12" customHeight="1" x14ac:dyDescent="0.2">
      <c r="A6" s="19" t="s">
        <v>3</v>
      </c>
      <c r="B6" s="20">
        <v>9488</v>
      </c>
      <c r="C6" s="18"/>
      <c r="D6" s="18"/>
      <c r="E6" s="18"/>
      <c r="F6" s="17">
        <f>SUM(B6:E6)</f>
        <v>9488</v>
      </c>
    </row>
    <row r="7" spans="1:6" ht="12" customHeight="1" x14ac:dyDescent="0.2">
      <c r="A7" s="19" t="s">
        <v>4</v>
      </c>
      <c r="B7" s="20">
        <v>0</v>
      </c>
      <c r="C7" s="18"/>
      <c r="D7" s="18"/>
      <c r="E7" s="18"/>
      <c r="F7" s="17">
        <f>SUM(B7:E7)</f>
        <v>0</v>
      </c>
    </row>
    <row r="8" spans="1:6" ht="12" customHeight="1" x14ac:dyDescent="0.25">
      <c r="A8" s="21"/>
      <c r="B8" s="18"/>
      <c r="C8" s="18"/>
      <c r="D8" s="18"/>
      <c r="E8" s="18"/>
      <c r="F8" s="18"/>
    </row>
    <row r="9" spans="1:6" ht="12" customHeight="1" x14ac:dyDescent="0.2">
      <c r="A9" s="16" t="s">
        <v>18</v>
      </c>
      <c r="B9" s="18"/>
      <c r="C9" s="17">
        <f>SUM(C10:C14)</f>
        <v>23133703.210000001</v>
      </c>
      <c r="D9" s="17">
        <f>D10</f>
        <v>4988737.5</v>
      </c>
      <c r="E9" s="18"/>
      <c r="F9" s="17">
        <f t="shared" ref="F9:F14" si="0">SUM(B9:E9)</f>
        <v>28122440.710000001</v>
      </c>
    </row>
    <row r="10" spans="1:6" ht="12" customHeight="1" x14ac:dyDescent="0.2">
      <c r="A10" s="19" t="s">
        <v>5</v>
      </c>
      <c r="B10" s="18"/>
      <c r="C10" s="18"/>
      <c r="D10" s="20">
        <v>4988737.5</v>
      </c>
      <c r="E10" s="18"/>
      <c r="F10" s="17">
        <f t="shared" si="0"/>
        <v>4988737.5</v>
      </c>
    </row>
    <row r="11" spans="1:6" ht="12" customHeight="1" x14ac:dyDescent="0.2">
      <c r="A11" s="19" t="s">
        <v>6</v>
      </c>
      <c r="B11" s="18"/>
      <c r="C11" s="20">
        <v>23133703.210000001</v>
      </c>
      <c r="D11" s="18"/>
      <c r="E11" s="18"/>
      <c r="F11" s="17">
        <f t="shared" si="0"/>
        <v>23133703.210000001</v>
      </c>
    </row>
    <row r="12" spans="1:6" ht="12" customHeight="1" x14ac:dyDescent="0.2">
      <c r="A12" s="19" t="s">
        <v>15</v>
      </c>
      <c r="B12" s="18"/>
      <c r="C12" s="20">
        <v>0</v>
      </c>
      <c r="D12" s="18"/>
      <c r="E12" s="18"/>
      <c r="F12" s="17">
        <f t="shared" si="0"/>
        <v>0</v>
      </c>
    </row>
    <row r="13" spans="1:6" ht="12" customHeight="1" x14ac:dyDescent="0.2">
      <c r="A13" s="19" t="s">
        <v>7</v>
      </c>
      <c r="B13" s="18"/>
      <c r="C13" s="20">
        <v>0</v>
      </c>
      <c r="D13" s="18"/>
      <c r="E13" s="18"/>
      <c r="F13" s="17">
        <f t="shared" si="0"/>
        <v>0</v>
      </c>
    </row>
    <row r="14" spans="1:6" ht="12" customHeight="1" x14ac:dyDescent="0.2">
      <c r="A14" s="19" t="s">
        <v>8</v>
      </c>
      <c r="B14" s="18"/>
      <c r="C14" s="20">
        <v>0</v>
      </c>
      <c r="D14" s="18"/>
      <c r="E14" s="18"/>
      <c r="F14" s="17">
        <f t="shared" si="0"/>
        <v>0</v>
      </c>
    </row>
    <row r="15" spans="1:6" ht="12" customHeight="1" x14ac:dyDescent="0.25">
      <c r="A15" s="21"/>
      <c r="B15" s="18"/>
      <c r="C15" s="18"/>
      <c r="D15" s="18"/>
      <c r="E15" s="18"/>
      <c r="F15" s="18"/>
    </row>
    <row r="16" spans="1:6" ht="25.5" x14ac:dyDescent="0.2">
      <c r="A16" s="16" t="s">
        <v>19</v>
      </c>
      <c r="B16" s="18"/>
      <c r="C16" s="18"/>
      <c r="D16" s="18"/>
      <c r="E16" s="17">
        <f>SUM(E17:E18)</f>
        <v>0</v>
      </c>
      <c r="F16" s="17">
        <f>SUM(B16:E16)</f>
        <v>0</v>
      </c>
    </row>
    <row r="17" spans="1:6" ht="12" customHeight="1" x14ac:dyDescent="0.2">
      <c r="A17" s="19" t="s">
        <v>9</v>
      </c>
      <c r="B17" s="18"/>
      <c r="C17" s="18"/>
      <c r="D17" s="18"/>
      <c r="E17" s="20">
        <v>0</v>
      </c>
      <c r="F17" s="17">
        <f>SUM(B17:E17)</f>
        <v>0</v>
      </c>
    </row>
    <row r="18" spans="1:6" ht="12" customHeight="1" x14ac:dyDescent="0.2">
      <c r="A18" s="19" t="s">
        <v>10</v>
      </c>
      <c r="B18" s="18"/>
      <c r="C18" s="18"/>
      <c r="D18" s="18"/>
      <c r="E18" s="20">
        <v>0</v>
      </c>
      <c r="F18" s="17">
        <f>SUM(B18:E18)</f>
        <v>0</v>
      </c>
    </row>
    <row r="19" spans="1:6" ht="12" customHeight="1" x14ac:dyDescent="0.25">
      <c r="A19" s="21"/>
      <c r="B19" s="18"/>
      <c r="C19" s="18"/>
      <c r="D19" s="18"/>
      <c r="E19" s="18"/>
      <c r="F19" s="18"/>
    </row>
    <row r="20" spans="1:6" ht="12" customHeight="1" x14ac:dyDescent="0.2">
      <c r="A20" s="16" t="s">
        <v>20</v>
      </c>
      <c r="B20" s="17">
        <f>B4</f>
        <v>82614340.659999996</v>
      </c>
      <c r="C20" s="17">
        <f>C9</f>
        <v>23133703.210000001</v>
      </c>
      <c r="D20" s="17">
        <f>D9</f>
        <v>4988737.5</v>
      </c>
      <c r="E20" s="17">
        <f>E16</f>
        <v>0</v>
      </c>
      <c r="F20" s="17">
        <f>SUM(B20:E20)</f>
        <v>110736781.37</v>
      </c>
    </row>
    <row r="21" spans="1:6" ht="12" customHeight="1" x14ac:dyDescent="0.25">
      <c r="A21" s="22"/>
      <c r="B21" s="18"/>
      <c r="C21" s="18"/>
      <c r="D21" s="18"/>
      <c r="E21" s="18"/>
      <c r="F21" s="18"/>
    </row>
    <row r="22" spans="1:6" ht="12" customHeight="1" x14ac:dyDescent="0.2">
      <c r="A22" s="16" t="s">
        <v>21</v>
      </c>
      <c r="B22" s="17">
        <f>SUM(B23:B25)</f>
        <v>11244195.1</v>
      </c>
      <c r="C22" s="18"/>
      <c r="D22" s="18"/>
      <c r="E22" s="18"/>
      <c r="F22" s="17">
        <f>SUM(B22:E22)</f>
        <v>11244195.1</v>
      </c>
    </row>
    <row r="23" spans="1:6" ht="12" customHeight="1" x14ac:dyDescent="0.2">
      <c r="A23" s="19" t="s">
        <v>2</v>
      </c>
      <c r="B23" s="20">
        <v>11244195.1</v>
      </c>
      <c r="C23" s="18"/>
      <c r="D23" s="18"/>
      <c r="E23" s="18"/>
      <c r="F23" s="17">
        <f>SUM(B23:E23)</f>
        <v>11244195.1</v>
      </c>
    </row>
    <row r="24" spans="1:6" ht="12" customHeight="1" x14ac:dyDescent="0.2">
      <c r="A24" s="19" t="s">
        <v>3</v>
      </c>
      <c r="B24" s="20">
        <v>0</v>
      </c>
      <c r="C24" s="18"/>
      <c r="D24" s="18"/>
      <c r="E24" s="18"/>
      <c r="F24" s="17">
        <f>SUM(B24:E24)</f>
        <v>0</v>
      </c>
    </row>
    <row r="25" spans="1:6" ht="12" customHeight="1" x14ac:dyDescent="0.2">
      <c r="A25" s="19" t="s">
        <v>4</v>
      </c>
      <c r="B25" s="20">
        <v>0</v>
      </c>
      <c r="C25" s="18"/>
      <c r="D25" s="18"/>
      <c r="E25" s="18"/>
      <c r="F25" s="17">
        <f>SUM(B25:E25)</f>
        <v>0</v>
      </c>
    </row>
    <row r="26" spans="1:6" ht="11.25" customHeight="1" x14ac:dyDescent="0.25">
      <c r="A26" s="21"/>
      <c r="B26" s="18"/>
      <c r="C26" s="18"/>
      <c r="D26" s="18"/>
      <c r="E26" s="18"/>
      <c r="F26" s="18"/>
    </row>
    <row r="27" spans="1:6" ht="25.5" x14ac:dyDescent="0.2">
      <c r="A27" s="16" t="s">
        <v>22</v>
      </c>
      <c r="B27" s="18"/>
      <c r="C27" s="17">
        <f>C29</f>
        <v>1066469.72</v>
      </c>
      <c r="D27" s="17">
        <f>SUM(D28:D32)</f>
        <v>1961640.25</v>
      </c>
      <c r="E27" s="18"/>
      <c r="F27" s="17">
        <f t="shared" ref="F27:F32" si="1">SUM(B27:E27)</f>
        <v>3028109.9699999997</v>
      </c>
    </row>
    <row r="28" spans="1:6" ht="12" customHeight="1" x14ac:dyDescent="0.2">
      <c r="A28" s="19" t="s">
        <v>5</v>
      </c>
      <c r="B28" s="18"/>
      <c r="C28" s="18"/>
      <c r="D28" s="20">
        <v>6950377.75</v>
      </c>
      <c r="E28" s="18"/>
      <c r="F28" s="17">
        <f t="shared" si="1"/>
        <v>6950377.75</v>
      </c>
    </row>
    <row r="29" spans="1:6" ht="12" customHeight="1" x14ac:dyDescent="0.2">
      <c r="A29" s="19" t="s">
        <v>6</v>
      </c>
      <c r="B29" s="18"/>
      <c r="C29" s="20">
        <v>1066469.72</v>
      </c>
      <c r="D29" s="20">
        <v>-4988737.5</v>
      </c>
      <c r="E29" s="18"/>
      <c r="F29" s="17">
        <f t="shared" si="1"/>
        <v>-3922267.7800000003</v>
      </c>
    </row>
    <row r="30" spans="1:6" ht="12" customHeight="1" x14ac:dyDescent="0.2">
      <c r="A30" s="19" t="s">
        <v>15</v>
      </c>
      <c r="B30" s="18"/>
      <c r="C30" s="18"/>
      <c r="D30" s="23">
        <v>0</v>
      </c>
      <c r="E30" s="18"/>
      <c r="F30" s="17">
        <f t="shared" si="1"/>
        <v>0</v>
      </c>
    </row>
    <row r="31" spans="1:6" ht="12" customHeight="1" x14ac:dyDescent="0.2">
      <c r="A31" s="19" t="s">
        <v>7</v>
      </c>
      <c r="B31" s="18"/>
      <c r="C31" s="18"/>
      <c r="D31" s="23">
        <v>0</v>
      </c>
      <c r="E31" s="18"/>
      <c r="F31" s="17">
        <f t="shared" si="1"/>
        <v>0</v>
      </c>
    </row>
    <row r="32" spans="1:6" ht="12" customHeight="1" x14ac:dyDescent="0.2">
      <c r="A32" s="19" t="s">
        <v>8</v>
      </c>
      <c r="B32" s="18"/>
      <c r="C32" s="18"/>
      <c r="D32" s="23">
        <v>0</v>
      </c>
      <c r="E32" s="18"/>
      <c r="F32" s="17">
        <f t="shared" si="1"/>
        <v>0</v>
      </c>
    </row>
    <row r="33" spans="1:6" ht="12" customHeight="1" x14ac:dyDescent="0.25">
      <c r="A33" s="21"/>
      <c r="B33" s="18"/>
      <c r="C33" s="18"/>
      <c r="D33" s="18"/>
      <c r="E33" s="18"/>
      <c r="F33" s="18"/>
    </row>
    <row r="34" spans="1:6" ht="38.25" x14ac:dyDescent="0.2">
      <c r="A34" s="16" t="s">
        <v>23</v>
      </c>
      <c r="B34" s="18"/>
      <c r="C34" s="18"/>
      <c r="D34" s="18"/>
      <c r="E34" s="17">
        <f>SUM(E35:E36)</f>
        <v>0</v>
      </c>
      <c r="F34" s="17">
        <f>SUM(B34:E34)</f>
        <v>0</v>
      </c>
    </row>
    <row r="35" spans="1:6" ht="12" customHeight="1" x14ac:dyDescent="0.2">
      <c r="A35" s="19" t="s">
        <v>9</v>
      </c>
      <c r="B35" s="18"/>
      <c r="C35" s="18"/>
      <c r="D35" s="18"/>
      <c r="E35" s="20">
        <v>0</v>
      </c>
      <c r="F35" s="17">
        <f>SUM(B35:E35)</f>
        <v>0</v>
      </c>
    </row>
    <row r="36" spans="1:6" ht="12" customHeight="1" x14ac:dyDescent="0.2">
      <c r="A36" s="19" t="s">
        <v>10</v>
      </c>
      <c r="B36" s="18"/>
      <c r="C36" s="18"/>
      <c r="D36" s="18"/>
      <c r="E36" s="20">
        <v>0</v>
      </c>
      <c r="F36" s="17">
        <f>SUM(B36:E36)</f>
        <v>0</v>
      </c>
    </row>
    <row r="37" spans="1:6" ht="12" customHeight="1" x14ac:dyDescent="0.25">
      <c r="A37" s="21"/>
      <c r="B37" s="18"/>
      <c r="C37" s="18"/>
      <c r="D37" s="18"/>
      <c r="E37" s="18"/>
      <c r="F37" s="18"/>
    </row>
    <row r="38" spans="1:6" ht="12" customHeight="1" x14ac:dyDescent="0.25">
      <c r="A38" s="16" t="s">
        <v>24</v>
      </c>
      <c r="B38" s="24">
        <f>B20+B22</f>
        <v>93858535.75999999</v>
      </c>
      <c r="C38" s="24">
        <f>+C20+C27</f>
        <v>24200172.93</v>
      </c>
      <c r="D38" s="24">
        <f>D20+D27</f>
        <v>6950377.75</v>
      </c>
      <c r="E38" s="24">
        <f>+E20+E34</f>
        <v>0</v>
      </c>
      <c r="F38" s="24">
        <f>SUM(B38:E38)</f>
        <v>125009086.44</v>
      </c>
    </row>
    <row r="39" spans="1:6" x14ac:dyDescent="0.25">
      <c r="A39" s="25"/>
      <c r="B39" s="26"/>
      <c r="C39" s="26"/>
      <c r="D39" s="26"/>
      <c r="E39" s="26"/>
      <c r="F39" s="26"/>
    </row>
    <row r="40" spans="1:6" x14ac:dyDescent="0.25">
      <c r="A40" s="7" t="s">
        <v>11</v>
      </c>
    </row>
    <row r="45" spans="1:6" x14ac:dyDescent="0.2">
      <c r="A45" s="1" t="s">
        <v>26</v>
      </c>
      <c r="B45" s="1"/>
      <c r="C45" s="5"/>
      <c r="D45" s="6" t="s">
        <v>27</v>
      </c>
    </row>
    <row r="46" spans="1:6" x14ac:dyDescent="0.2">
      <c r="A46" s="8" t="s">
        <v>28</v>
      </c>
      <c r="B46" s="8"/>
      <c r="C46" s="5"/>
      <c r="D46" s="6" t="s">
        <v>29</v>
      </c>
    </row>
  </sheetData>
  <sheetProtection formatCells="0" formatColumns="0" formatRows="0" autoFilter="0"/>
  <mergeCells count="3">
    <mergeCell ref="A1:F1"/>
    <mergeCell ref="A45:B45"/>
    <mergeCell ref="A46:B46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dcterms:created xsi:type="dcterms:W3CDTF">2018-11-20T16:40:47Z</dcterms:created>
  <dcterms:modified xsi:type="dcterms:W3CDTF">2025-01-22T21:37:34Z</dcterms:modified>
</cp:coreProperties>
</file>