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ASEG\DIGITAL_4to trim\"/>
    </mc:Choice>
  </mc:AlternateContent>
  <xr:revisionPtr revIDLastSave="0" documentId="8_{2ACD7771-F78F-4D7C-B937-FE39F6277C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<sst xmlns="http://schemas.openxmlformats.org/spreadsheetml/2006/main" count="66" uniqueCount="65">
  <si>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</si>
  <si>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</si>
  <si>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</si>
  <si>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</si>
  <si>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</si>
  <si>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</si>
  <si>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</si>
  <si>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</si>
  <si>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</si>
  <si>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</si>
  <si>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</si>
  <si>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</si>
  <si>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</si>
  <si>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</si>
  <si>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</si>
  <si>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</si>
  <si>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</si>
  <si>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</si>
  <si>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</si>
  <si>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</si>
  <si>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</si>
  <si>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</si>
  <si>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</si>
  <si>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</si>
  <si>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</si>
  <si>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</si>
  <si>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</si>
  <si>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</si>
  <si>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</si>
  <si>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</si>
  <si>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</si>
  <si>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</si>
  <si>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</si>
  <si>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</si>
  <si>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</si>
  <si>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</si>
  <si>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</si>
  <si>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</si>
  <si>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</si>
  <si>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</si>
  <si>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</si>
  <si>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</si>
  <si>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</si>
  <si>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</si>
  <si>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</si>
  <si>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</si>
  <si>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</si>
  <si>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</si>
  <si>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</si>
  <si>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</si>
  <si>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</si>
  <si>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</si>
  <si>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</si>
  <si>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</si>
  <si>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</si>
  <si>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</si>
  <si>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</si>
  <si>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</si>
  <si>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</si>
  <si>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</si>
  <si>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TECNOLOGICO SUPERIOR DE GUANAJUATO
Estado de Situación Financiera
Al 31 de Diciembre de 2024
(Cifras en Pesos)</t>
  </si>
  <si>
    <t>Ing. Eusebio Vega Pérez</t>
  </si>
  <si>
    <t>Lic. Félix Valencia Rocha</t>
  </si>
  <si>
    <t>Director General</t>
  </si>
  <si>
    <t>Subdirector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</si>
</sst>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35">
    <xf numFmtId="0" fontId="0" fillId="0" borderId="0" xfId="0"/>
    <xf numFmtId="0" fontId="3" fillId="4" borderId="0" xfId="0" applyFont="1" applyFill="1" applyAlignment="1" applyProtection="1">
      <alignment horizontal="center" vertical="top" wrapText="1"/>
      <protection locked="0"/>
    </xf>
    <xf numFmtId="0" fontId="8" fillId="3" borderId="0" xfId="46" applyFont="1" applyFill="1" applyAlignment="1">
      <alignment horizontal="center" vertical="center"/>
    </xf>
    <xf numFmtId="0" fontId="3" fillId="0" borderId="0" xfId="8" applyFont="1" applyAlignment="1" applyProtection="1">
      <alignment vertical="top"/>
      <protection locked="0"/>
    </xf>
    <xf numFmtId="0" fontId="6" fillId="2" borderId="4" xfId="8" applyFont="1" applyFill="1" applyBorder="1" applyAlignment="1" applyProtection="1">
      <alignment horizontal="center" vertical="center" wrapText="1"/>
      <protection locked="0"/>
    </xf>
    <xf numFmtId="0" fontId="6" fillId="0" borderId="4" xfId="8" applyFont="1" applyFill="1" applyBorder="1" applyAlignment="1" applyProtection="1">
      <alignment horizontal="left" vertical="top" wrapText="1" indent="1"/>
      <protection locked="0"/>
    </xf>
    <xf numFmtId="0" fontId="6" fillId="0" borderId="0" xfId="8" applyFont="1" applyAlignment="1" applyProtection="1">
      <alignment vertical="top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/>
      <protection locked="0"/>
    </xf>
    <xf numFmtId="0" fontId="6" fillId="0" borderId="4" xfId="8" applyFont="1" applyFill="1" applyBorder="1" applyAlignment="1" applyProtection="1">
      <alignment horizontal="left" vertical="top" wrapText="1"/>
      <protection locked="0"/>
    </xf>
    <xf numFmtId="3" fontId="6" fillId="0" borderId="4" xfId="8" applyNumberFormat="1" applyFont="1" applyFill="1" applyBorder="1" applyAlignment="1" applyProtection="1">
      <alignment horizontal="right" vertical="top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9" fillId="0" borderId="0" xfId="0" applyFont="1"/>
    <xf numFmtId="0" fontId="8" fillId="3" borderId="0" xfId="46" applyFont="1" applyFill="1" applyAlignment="1">
      <alignment horizontal="center" vertical="center"/>
    </xf>
    <xf numFmtId="0" fontId="10" fillId="0" borderId="0" xfId="8" applyFont="1" applyAlignment="1" applyProtection="1">
      <alignment horizontal="left" vertical="top" indent="1"/>
      <protection locked="0"/>
    </xf>
    <xf numFmtId="0" fontId="6" fillId="2" borderId="3" xfId="8" applyFont="1" applyFill="1" applyBorder="1" applyAlignment="1" applyProtection="1">
      <alignment horizontal="center" vertical="center" wrapText="1"/>
      <protection locked="0"/>
    </xf>
    <xf numFmtId="0" fontId="6" fillId="2" borderId="1" xfId="8" applyFont="1" applyFill="1" applyBorder="1" applyAlignment="1" applyProtection="1">
      <alignment horizontal="center" vertical="center" wrapText="1"/>
      <protection locked="0"/>
    </xf>
    <xf numFmtId="0" fontId="6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3" fillId="0" borderId="4" xfId="16" applyNumberFormat="1" applyFont="1" applyFill="1" applyBorder="1" applyAlignment="1" applyProtection="1">
      <alignment horizontal="center" vertical="top" wrapText="1"/>
      <protection locked="0"/>
    </xf>
    <xf numFmtId="3" fontId="6" fillId="0" borderId="4" xfId="16" applyNumberFormat="1" applyFont="1" applyFill="1" applyBorder="1" applyAlignment="1" applyProtection="1">
      <alignment horizontal="right" vertical="top" wrapText="1"/>
      <protection locked="0"/>
    </xf>
    <xf numFmtId="3" fontId="3" fillId="0" borderId="4" xfId="16" applyNumberFormat="1" applyFont="1" applyFill="1" applyBorder="1" applyAlignment="1" applyProtection="1">
      <alignment horizontal="center" vertical="top"/>
      <protection locked="0"/>
    </xf>
    <xf numFmtId="3" fontId="6" fillId="0" borderId="4" xfId="16" applyNumberFormat="1" applyFont="1" applyFill="1" applyBorder="1" applyAlignment="1" applyProtection="1">
      <alignment horizontal="right" vertical="top"/>
      <protection locked="0"/>
    </xf>
  </cellXfs>
  <cellStyles count="6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37" xr:uid="{5C1A6E01-3A36-4229-99F5-64A511E220AD}"/>
    <cellStyle name="Millares 2 2 3" xfId="28" xr:uid="{51E7E110-BD45-44E6-A847-2D2995F2D91A}"/>
    <cellStyle name="Millares 2 2 4" xfId="48" xr:uid="{25C8F676-A42A-43FD-A1C7-C03F1829F277}"/>
    <cellStyle name="Millares 2 2 5" xfId="58" xr:uid="{65D867C8-46BA-42BB-988A-F77EEA74354E}"/>
    <cellStyle name="Millares 2 2 6" xfId="18" xr:uid="{57AD91F5-6BAF-481C-BCE6-84211FDFCC2E}"/>
    <cellStyle name="Millares 2 3" xfId="4" xr:uid="{00000000-0005-0000-0000-000003000000}"/>
    <cellStyle name="Millares 2 3 2" xfId="38" xr:uid="{60AB2B55-5A85-4B88-A7D6-DDE47A12FB5E}"/>
    <cellStyle name="Millares 2 3 3" xfId="29" xr:uid="{8BE3F242-7392-4709-854B-EC166BA83D3F}"/>
    <cellStyle name="Millares 2 3 4" xfId="49" xr:uid="{DF96A23D-F245-4D2E-B329-1CBA8CC6489C}"/>
    <cellStyle name="Millares 2 3 5" xfId="59" xr:uid="{8A36F332-37AE-4FC7-97D2-363698F70C29}"/>
    <cellStyle name="Millares 2 3 6" xfId="19" xr:uid="{E07E5F79-E89E-48B7-A6F8-E66955CE238F}"/>
    <cellStyle name="Millares 2 4" xfId="16" xr:uid="{00000000-0005-0000-0000-000004000000}"/>
    <cellStyle name="Millares 2 4 2" xfId="45" xr:uid="{017B81FE-841F-4BB3-A237-C615AF31E185}"/>
    <cellStyle name="Millares 2 4 3" xfId="56" xr:uid="{4496BA8C-E334-45E7-8E1F-DC048553A837}"/>
    <cellStyle name="Millares 2 4 4" xfId="66" xr:uid="{484BB539-D615-44F6-853D-59C824B4261E}"/>
    <cellStyle name="Millares 2 4 5" xfId="26" xr:uid="{2CCC5EE2-277D-48F6-84AC-9B1A4C376A64}"/>
    <cellStyle name="Millares 2 5" xfId="36" xr:uid="{4E03DC9B-7146-48D0-9C4B-7CF2CC0D1172}"/>
    <cellStyle name="Millares 2 6" xfId="27" xr:uid="{C2F5A884-D0C1-4634-A21E-32292ECE8B3C}"/>
    <cellStyle name="Millares 2 7" xfId="47" xr:uid="{B134C6E5-C38B-4BA0-AE4F-A80B9C489A08}"/>
    <cellStyle name="Millares 2 8" xfId="57" xr:uid="{039F9676-C308-47B6-B6B9-363AB40D6B8E}"/>
    <cellStyle name="Millares 2 9" xfId="17" xr:uid="{A2BC9497-1F46-4C20-A959-9B808DE4B53B}"/>
    <cellStyle name="Millares 3" xfId="5" xr:uid="{00000000-0005-0000-0000-000005000000}"/>
    <cellStyle name="Millares 3 2" xfId="39" xr:uid="{715E1BE8-45E7-443C-82B7-9F8694EE80E5}"/>
    <cellStyle name="Millares 3 3" xfId="30" xr:uid="{27BF12FA-5C79-44FA-9BBD-66E1AEC95F10}"/>
    <cellStyle name="Millares 3 4" xfId="50" xr:uid="{9D2A7F42-9C61-4F67-ADF0-18A690A04A44}"/>
    <cellStyle name="Millares 3 5" xfId="60" xr:uid="{260E057C-F02D-4D56-9C43-1E15850E9ABF}"/>
    <cellStyle name="Millares 3 6" xfId="20" xr:uid="{8577AA8A-38F4-4222-97FA-71ECF911FE83}"/>
    <cellStyle name="Moneda 2" xfId="6" xr:uid="{00000000-0005-0000-0000-000006000000}"/>
    <cellStyle name="Moneda 2 2" xfId="40" xr:uid="{99980592-3040-40C0-8B2C-D50C9080F947}"/>
    <cellStyle name="Moneda 2 3" xfId="31" xr:uid="{E6FECF2D-838A-454E-A853-B1F963CD2F17}"/>
    <cellStyle name="Moneda 2 4" xfId="51" xr:uid="{560D9A9A-A265-4A29-A56A-BE524E58D9A3}"/>
    <cellStyle name="Moneda 2 5" xfId="61" xr:uid="{38839126-CB8F-4083-9BD1-475DD32E0EE0}"/>
    <cellStyle name="Moneda 2 6" xfId="21" xr:uid="{8CD5BC6C-7885-4FD1-B02E-B0DD3370C54F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41" xr:uid="{D13E8080-0C0F-4D24-ACE1-778F8BF3A6B9}"/>
    <cellStyle name="Normal 2 4" xfId="32" xr:uid="{9E01773B-FB8D-4F53-8A68-842E527F14EF}"/>
    <cellStyle name="Normal 2 5" xfId="52" xr:uid="{7E1CD52B-F19D-4CB3-B980-6FD5CDE37B4E}"/>
    <cellStyle name="Normal 2 6" xfId="62" xr:uid="{29614896-85F0-4AF5-AD5D-465A927B5CCA}"/>
    <cellStyle name="Normal 2 7" xfId="22" xr:uid="{7908FDB5-C00B-4922-B8C7-C88873646D11}"/>
    <cellStyle name="Normal 3" xfId="9" xr:uid="{00000000-0005-0000-0000-00000A000000}"/>
    <cellStyle name="Normal 3 2" xfId="42" xr:uid="{5F341527-0014-464C-A740-19B82F645FDA}"/>
    <cellStyle name="Normal 3 3" xfId="33" xr:uid="{84B4C2B8-E535-43E7-B0C8-54497D8080FD}"/>
    <cellStyle name="Normal 3 4" xfId="53" xr:uid="{F2A83D40-8F93-4247-9431-DB77276482DA}"/>
    <cellStyle name="Normal 3 5" xfId="63" xr:uid="{ED68E17B-D96B-4521-8D0D-53A4897638B7}"/>
    <cellStyle name="Normal 3 6" xfId="23" xr:uid="{EEDB60C3-2D04-4E67-969F-AAEF3D106E7C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44" xr:uid="{C4384119-DAEC-401B-987E-02AC8E5FEAFA}"/>
    <cellStyle name="Normal 6 2 3" xfId="35" xr:uid="{5B26D3E1-6909-469E-8A79-5869D2423E44}"/>
    <cellStyle name="Normal 6 2 4" xfId="55" xr:uid="{5D94E3BB-6219-4944-B75D-B3C5E6D51BCB}"/>
    <cellStyle name="Normal 6 2 5" xfId="65" xr:uid="{4B60DD8B-315A-4173-8111-8C24655963FD}"/>
    <cellStyle name="Normal 6 2 6" xfId="25" xr:uid="{16866BCA-7E37-449B-A103-5036B7175393}"/>
    <cellStyle name="Normal 6 3" xfId="43" xr:uid="{866642A7-58F6-43F9-8500-F4435CB3D797}"/>
    <cellStyle name="Normal 6 4" xfId="34" xr:uid="{D301AAEF-7335-40BC-AF84-ED53104BD5DA}"/>
    <cellStyle name="Normal 6 5" xfId="54" xr:uid="{33597081-F361-498F-8B91-9C434A2596AA}"/>
    <cellStyle name="Normal 6 6" xfId="64" xr:uid="{F8729FA4-045F-4BA0-9E15-37675B1A91C1}"/>
    <cellStyle name="Normal 6 7" xfId="24" xr:uid="{84BB68BC-8EDA-4EB8-81E9-F565D179355D}"/>
    <cellStyle name="Normal 7" xfId="46" xr:uid="{72B2C4A0-3033-4A8E-885C-550C9B0A44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1285875</xdr:colOff>
      <xdr:row>55</xdr:row>
      <xdr:rowOff>142875</xdr:rowOff>
    </xdr:from>
    <xdr:to>
      <xdr:col>0</xdr:col>
      <xdr:colOff>3267075</xdr:colOff>
      <xdr:row>55</xdr:row>
      <xdr:rowOff>142875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81DC1E88-5245-464D-9B7E-64365F2CB1FE}"/>
            </a:ext>
          </a:extLst>
        </xdr:cNvPr>
        <xdr:cNvCxnSpPr/>
      </xdr:nvCxnSpPr>
      <xdr:spPr>
        <a:xfrm>
          <a:off x="1285875" y="8877300"/>
          <a:ext cx="19812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742950</xdr:colOff>
      <xdr:row>55</xdr:row>
      <xdr:rowOff>152400</xdr:rowOff>
    </xdr:from>
    <xdr:to>
      <xdr:col>3</xdr:col>
      <xdr:colOff>2724150</xdr:colOff>
      <xdr:row>55</xdr:row>
      <xdr:rowOff>152400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3AD9A01-5892-4074-B67D-96FCDD20B3E4}"/>
            </a:ext>
          </a:extLst>
        </xdr:cNvPr>
        <xdr:cNvCxnSpPr/>
      </xdr:nvCxnSpPr>
      <xdr:spPr>
        <a:xfrm>
          <a:off x="6086475" y="8886825"/>
          <a:ext cx="19812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tabSelected="1" zoomScaleNormal="100" zoomScaleSheetLayoutView="100" workbookViewId="0">
      <selection activeCell="B55" sqref="B55"/>
    </sheetView>
  </sheetViews>
  <sheetFormatPr baseColWidth="10" defaultColWidth="12" defaultRowHeight="12.75" x14ac:dyDescent="0.2"/>
  <cols>
    <col min="1" max="1" width="61.83203125" style="21" customWidth="1"/>
    <col min="2" max="2" width="15.83203125" style="21" customWidth="1"/>
    <col min="3" max="3" width="15.83203125" style="22" customWidth="1"/>
    <col min="4" max="4" width="61.83203125" style="22" customWidth="1"/>
    <col min="5" max="6" width="15.83203125" style="22" customWidth="1"/>
    <col min="7" max="16384" width="12" style="3"/>
  </cols>
  <sheetData>
    <row r="1" spans="1:6" ht="57.7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4" t="s">
        <v>51</v>
      </c>
      <c r="B2" s="4">
        <v>2024</v>
      </c>
      <c r="C2" s="4">
        <v>2023</v>
      </c>
      <c r="D2" s="4" t="s">
        <v>51</v>
      </c>
      <c r="E2" s="4">
        <v>2024</v>
      </c>
      <c r="F2" s="4">
        <v>2023</v>
      </c>
    </row>
    <row r="3" spans="1:6" s="6" customFormat="1" x14ac:dyDescent="0.2">
      <c r="A3" s="5" t="s">
        <v>0</v>
      </c>
      <c r="B3" s="29"/>
      <c r="C3" s="29"/>
      <c r="D3" s="5" t="s">
        <v>1</v>
      </c>
      <c r="E3" s="29"/>
      <c r="F3" s="29"/>
    </row>
    <row r="4" spans="1:6" x14ac:dyDescent="0.2">
      <c r="A4" s="7" t="s">
        <v>18</v>
      </c>
      <c r="B4" s="29"/>
      <c r="C4" s="29"/>
      <c r="D4" s="7" t="s">
        <v>20</v>
      </c>
      <c r="E4" s="29"/>
      <c r="F4" s="29"/>
    </row>
    <row r="5" spans="1:6" x14ac:dyDescent="0.2">
      <c r="A5" s="8" t="s">
        <v>22</v>
      </c>
      <c r="B5" s="30">
        <v>13073182.199999999</v>
      </c>
      <c r="C5" s="30">
        <v>6937289.3200000003</v>
      </c>
      <c r="D5" s="8" t="s">
        <v>36</v>
      </c>
      <c r="E5" s="30">
        <v>2990303.16</v>
      </c>
      <c r="F5" s="9">
        <v>2178790.58</v>
      </c>
    </row>
    <row r="6" spans="1:6" x14ac:dyDescent="0.2">
      <c r="A6" s="8" t="s">
        <v>23</v>
      </c>
      <c r="B6" s="30">
        <v>23288904.690000001</v>
      </c>
      <c r="C6" s="30">
        <v>16677872.07</v>
      </c>
      <c r="D6" s="8" t="s">
        <v>37</v>
      </c>
      <c r="E6" s="30">
        <v>0</v>
      </c>
      <c r="F6" s="9">
        <v>0</v>
      </c>
    </row>
    <row r="7" spans="1:6" ht="25.5" x14ac:dyDescent="0.2">
      <c r="A7" s="8" t="s">
        <v>24</v>
      </c>
      <c r="B7" s="30">
        <v>0</v>
      </c>
      <c r="C7" s="30">
        <v>0</v>
      </c>
      <c r="D7" s="8" t="s">
        <v>6</v>
      </c>
      <c r="E7" s="30">
        <v>0</v>
      </c>
      <c r="F7" s="9">
        <v>0</v>
      </c>
    </row>
    <row r="8" spans="1:6" x14ac:dyDescent="0.2">
      <c r="A8" s="8" t="s">
        <v>25</v>
      </c>
      <c r="B8" s="30">
        <v>0</v>
      </c>
      <c r="C8" s="30">
        <v>0</v>
      </c>
      <c r="D8" s="8" t="s">
        <v>7</v>
      </c>
      <c r="E8" s="30">
        <v>0</v>
      </c>
      <c r="F8" s="9">
        <v>0</v>
      </c>
    </row>
    <row r="9" spans="1:6" x14ac:dyDescent="0.2">
      <c r="A9" s="8" t="s">
        <v>26</v>
      </c>
      <c r="B9" s="30">
        <v>0</v>
      </c>
      <c r="C9" s="30">
        <v>0</v>
      </c>
      <c r="D9" s="8" t="s">
        <v>38</v>
      </c>
      <c r="E9" s="30">
        <v>0</v>
      </c>
      <c r="F9" s="9">
        <v>0</v>
      </c>
    </row>
    <row r="10" spans="1:6" ht="25.5" x14ac:dyDescent="0.2">
      <c r="A10" s="8" t="s">
        <v>27</v>
      </c>
      <c r="B10" s="30">
        <v>0</v>
      </c>
      <c r="C10" s="30">
        <v>0</v>
      </c>
      <c r="D10" s="8" t="s">
        <v>39</v>
      </c>
      <c r="E10" s="30">
        <v>0</v>
      </c>
      <c r="F10" s="9">
        <v>0</v>
      </c>
    </row>
    <row r="11" spans="1:6" x14ac:dyDescent="0.2">
      <c r="A11" s="8" t="s">
        <v>17</v>
      </c>
      <c r="B11" s="30">
        <v>0</v>
      </c>
      <c r="C11" s="30">
        <v>0</v>
      </c>
      <c r="D11" s="8" t="s">
        <v>8</v>
      </c>
      <c r="E11" s="30">
        <v>0</v>
      </c>
      <c r="F11" s="9">
        <v>0</v>
      </c>
    </row>
    <row r="12" spans="1:6" x14ac:dyDescent="0.2">
      <c r="A12" s="10"/>
      <c r="B12" s="31"/>
      <c r="C12" s="31"/>
      <c r="D12" s="8" t="s">
        <v>40</v>
      </c>
      <c r="E12" s="30">
        <v>2024.36</v>
      </c>
      <c r="F12" s="9">
        <v>781.25</v>
      </c>
    </row>
    <row r="13" spans="1:6" x14ac:dyDescent="0.2">
      <c r="A13" s="7" t="s">
        <v>52</v>
      </c>
      <c r="B13" s="32">
        <f>SUM(B5:B11)</f>
        <v>36362086.890000001</v>
      </c>
      <c r="C13" s="32">
        <f>SUM(C5:C11)</f>
        <v>23615161.390000001</v>
      </c>
      <c r="D13" s="10"/>
      <c r="E13" s="33"/>
      <c r="F13" s="11"/>
    </row>
    <row r="14" spans="1:6" x14ac:dyDescent="0.2">
      <c r="A14" s="12"/>
      <c r="B14" s="31"/>
      <c r="C14" s="31"/>
      <c r="D14" s="7" t="s">
        <v>53</v>
      </c>
      <c r="E14" s="34">
        <f>SUM(E5:E12)</f>
        <v>2992327.52</v>
      </c>
      <c r="F14" s="13">
        <f>SUM(F5:F12)</f>
        <v>2179571.83</v>
      </c>
    </row>
    <row r="15" spans="1:6" x14ac:dyDescent="0.2">
      <c r="A15" s="7" t="s">
        <v>19</v>
      </c>
      <c r="B15" s="31"/>
      <c r="C15" s="31"/>
      <c r="D15" s="12"/>
      <c r="E15" s="31"/>
      <c r="F15" s="11"/>
    </row>
    <row r="16" spans="1:6" x14ac:dyDescent="0.2">
      <c r="A16" s="8" t="s">
        <v>28</v>
      </c>
      <c r="B16" s="30">
        <v>0</v>
      </c>
      <c r="C16" s="30">
        <v>0</v>
      </c>
      <c r="D16" s="7" t="s">
        <v>21</v>
      </c>
      <c r="E16" s="31"/>
      <c r="F16" s="31"/>
    </row>
    <row r="17" spans="1:6" ht="25.5" x14ac:dyDescent="0.2">
      <c r="A17" s="8" t="s">
        <v>29</v>
      </c>
      <c r="B17" s="30">
        <v>0</v>
      </c>
      <c r="C17" s="30">
        <v>0</v>
      </c>
      <c r="D17" s="8" t="s">
        <v>9</v>
      </c>
      <c r="E17" s="30">
        <v>0</v>
      </c>
      <c r="F17" s="9">
        <v>0</v>
      </c>
    </row>
    <row r="18" spans="1:6" ht="25.5" x14ac:dyDescent="0.2">
      <c r="A18" s="8" t="s">
        <v>30</v>
      </c>
      <c r="B18" s="30">
        <v>76349406.209999993</v>
      </c>
      <c r="C18" s="30">
        <v>76349406.209999993</v>
      </c>
      <c r="D18" s="8" t="s">
        <v>10</v>
      </c>
      <c r="E18" s="30">
        <v>0</v>
      </c>
      <c r="F18" s="9">
        <v>0</v>
      </c>
    </row>
    <row r="19" spans="1:6" x14ac:dyDescent="0.2">
      <c r="A19" s="8" t="s">
        <v>31</v>
      </c>
      <c r="B19" s="30">
        <v>21768535.859999999</v>
      </c>
      <c r="C19" s="30">
        <v>19005695.969999999</v>
      </c>
      <c r="D19" s="8" t="s">
        <v>11</v>
      </c>
      <c r="E19" s="30">
        <v>0</v>
      </c>
      <c r="F19" s="9">
        <v>0</v>
      </c>
    </row>
    <row r="20" spans="1:6" x14ac:dyDescent="0.2">
      <c r="A20" s="8" t="s">
        <v>32</v>
      </c>
      <c r="B20" s="30">
        <v>0</v>
      </c>
      <c r="C20" s="30">
        <v>0</v>
      </c>
      <c r="D20" s="8" t="s">
        <v>41</v>
      </c>
      <c r="E20" s="30">
        <v>0</v>
      </c>
      <c r="F20" s="9">
        <v>0</v>
      </c>
    </row>
    <row r="21" spans="1:6" ht="25.5" x14ac:dyDescent="0.2">
      <c r="A21" s="8" t="s">
        <v>33</v>
      </c>
      <c r="B21" s="30">
        <v>-6478615</v>
      </c>
      <c r="C21" s="30">
        <v>-6053910.3700000001</v>
      </c>
      <c r="D21" s="8" t="s">
        <v>54</v>
      </c>
      <c r="E21" s="30">
        <v>0</v>
      </c>
      <c r="F21" s="9">
        <v>0</v>
      </c>
    </row>
    <row r="22" spans="1:6" x14ac:dyDescent="0.2">
      <c r="A22" s="8" t="s">
        <v>34</v>
      </c>
      <c r="B22" s="30">
        <v>0</v>
      </c>
      <c r="C22" s="30">
        <v>0</v>
      </c>
      <c r="D22" s="8" t="s">
        <v>12</v>
      </c>
      <c r="E22" s="30">
        <v>0</v>
      </c>
      <c r="F22" s="9">
        <v>0</v>
      </c>
    </row>
    <row r="23" spans="1:6" ht="25.5" x14ac:dyDescent="0.2">
      <c r="A23" s="8" t="s">
        <v>5</v>
      </c>
      <c r="B23" s="30">
        <v>0</v>
      </c>
      <c r="C23" s="30">
        <v>0</v>
      </c>
      <c r="D23" s="10"/>
      <c r="E23" s="31"/>
      <c r="F23" s="11"/>
    </row>
    <row r="24" spans="1:6" x14ac:dyDescent="0.2">
      <c r="A24" s="8" t="s">
        <v>35</v>
      </c>
      <c r="B24" s="30">
        <v>0</v>
      </c>
      <c r="C24" s="30">
        <v>0</v>
      </c>
      <c r="D24" s="7" t="s">
        <v>55</v>
      </c>
      <c r="E24" s="32">
        <f>SUM(E17:E22)</f>
        <v>0</v>
      </c>
      <c r="F24" s="13">
        <f>SUM(F17:F22)</f>
        <v>0</v>
      </c>
    </row>
    <row r="25" spans="1:6" s="6" customFormat="1" x14ac:dyDescent="0.2">
      <c r="A25" s="10"/>
      <c r="B25" s="31"/>
      <c r="C25" s="31"/>
      <c r="D25" s="10"/>
      <c r="E25" s="31"/>
      <c r="F25" s="11"/>
    </row>
    <row r="26" spans="1:6" x14ac:dyDescent="0.2">
      <c r="A26" s="7" t="s">
        <v>56</v>
      </c>
      <c r="B26" s="32">
        <f>SUM(B16:B24)</f>
        <v>91639327.069999993</v>
      </c>
      <c r="C26" s="32">
        <f>SUM(C16:C24)</f>
        <v>89301191.809999987</v>
      </c>
      <c r="D26" s="14" t="s">
        <v>50</v>
      </c>
      <c r="E26" s="32">
        <f>SUM(E24+E14)</f>
        <v>2992327.52</v>
      </c>
      <c r="F26" s="13">
        <f>SUM(F14+F24)</f>
        <v>2179571.83</v>
      </c>
    </row>
    <row r="27" spans="1:6" x14ac:dyDescent="0.2">
      <c r="A27" s="12"/>
      <c r="B27" s="31"/>
      <c r="C27" s="31"/>
      <c r="D27" s="12"/>
      <c r="E27" s="31"/>
      <c r="F27" s="11"/>
    </row>
    <row r="28" spans="1:6" x14ac:dyDescent="0.2">
      <c r="A28" s="7" t="s">
        <v>57</v>
      </c>
      <c r="B28" s="32">
        <f>B13+B26</f>
        <v>128001413.95999999</v>
      </c>
      <c r="C28" s="32">
        <f>C13+C26</f>
        <v>112916353.19999999</v>
      </c>
      <c r="D28" s="5" t="s">
        <v>43</v>
      </c>
      <c r="E28" s="31"/>
      <c r="F28" s="31"/>
    </row>
    <row r="29" spans="1:6" x14ac:dyDescent="0.2">
      <c r="A29" s="15"/>
      <c r="B29" s="16"/>
      <c r="C29" s="17"/>
      <c r="D29" s="12"/>
      <c r="E29" s="31"/>
      <c r="F29" s="31"/>
    </row>
    <row r="30" spans="1:6" x14ac:dyDescent="0.2">
      <c r="A30" s="18"/>
      <c r="B30" s="16"/>
      <c r="C30" s="17"/>
      <c r="D30" s="7" t="s">
        <v>42</v>
      </c>
      <c r="E30" s="32">
        <f>SUM(E31:E33)</f>
        <v>93858535.760000005</v>
      </c>
      <c r="F30" s="13">
        <f>SUM(F31:F33)</f>
        <v>82614340.659999996</v>
      </c>
    </row>
    <row r="31" spans="1:6" x14ac:dyDescent="0.2">
      <c r="A31" s="18"/>
      <c r="B31" s="16"/>
      <c r="C31" s="17"/>
      <c r="D31" s="8" t="s">
        <v>2</v>
      </c>
      <c r="E31" s="30">
        <v>93849047.760000005</v>
      </c>
      <c r="F31" s="9">
        <v>82604852.659999996</v>
      </c>
    </row>
    <row r="32" spans="1:6" x14ac:dyDescent="0.2">
      <c r="A32" s="18"/>
      <c r="B32" s="16"/>
      <c r="C32" s="17"/>
      <c r="D32" s="8" t="s">
        <v>13</v>
      </c>
      <c r="E32" s="30">
        <v>9488</v>
      </c>
      <c r="F32" s="9">
        <v>9488</v>
      </c>
    </row>
    <row r="33" spans="1:6" x14ac:dyDescent="0.2">
      <c r="A33" s="18"/>
      <c r="B33" s="16"/>
      <c r="C33" s="17"/>
      <c r="D33" s="8" t="s">
        <v>45</v>
      </c>
      <c r="E33" s="30">
        <v>0</v>
      </c>
      <c r="F33" s="9">
        <v>0</v>
      </c>
    </row>
    <row r="34" spans="1:6" x14ac:dyDescent="0.2">
      <c r="A34" s="18"/>
      <c r="B34" s="16"/>
      <c r="C34" s="17"/>
      <c r="D34" s="10"/>
      <c r="E34" s="31"/>
      <c r="F34" s="11"/>
    </row>
    <row r="35" spans="1:6" x14ac:dyDescent="0.2">
      <c r="A35" s="18"/>
      <c r="B35" s="16"/>
      <c r="C35" s="17"/>
      <c r="D35" s="7" t="s">
        <v>44</v>
      </c>
      <c r="E35" s="32">
        <f>SUM(E36:E40)</f>
        <v>31150550.68</v>
      </c>
      <c r="F35" s="13">
        <f>SUM(F36:F40)</f>
        <v>28122440.710000001</v>
      </c>
    </row>
    <row r="36" spans="1:6" x14ac:dyDescent="0.2">
      <c r="A36" s="18"/>
      <c r="B36" s="16"/>
      <c r="C36" s="17"/>
      <c r="D36" s="8" t="s">
        <v>46</v>
      </c>
      <c r="E36" s="30">
        <v>6950377.75</v>
      </c>
      <c r="F36" s="9">
        <v>4988737.5</v>
      </c>
    </row>
    <row r="37" spans="1:6" x14ac:dyDescent="0.2">
      <c r="A37" s="18"/>
      <c r="B37" s="16"/>
      <c r="C37" s="17"/>
      <c r="D37" s="8" t="s">
        <v>14</v>
      </c>
      <c r="E37" s="30">
        <v>24200172.93</v>
      </c>
      <c r="F37" s="9">
        <v>23133703.210000001</v>
      </c>
    </row>
    <row r="38" spans="1:6" x14ac:dyDescent="0.2">
      <c r="A38" s="18"/>
      <c r="B38" s="16"/>
      <c r="C38" s="17"/>
      <c r="D38" s="8" t="s">
        <v>3</v>
      </c>
      <c r="E38" s="30">
        <v>0</v>
      </c>
      <c r="F38" s="9">
        <v>0</v>
      </c>
    </row>
    <row r="39" spans="1:6" x14ac:dyDescent="0.2">
      <c r="A39" s="18"/>
      <c r="B39" s="16"/>
      <c r="C39" s="17"/>
      <c r="D39" s="8" t="s">
        <v>4</v>
      </c>
      <c r="E39" s="30">
        <v>0</v>
      </c>
      <c r="F39" s="9">
        <v>0</v>
      </c>
    </row>
    <row r="40" spans="1:6" x14ac:dyDescent="0.2">
      <c r="A40" s="18"/>
      <c r="B40" s="16"/>
      <c r="C40" s="17"/>
      <c r="D40" s="8" t="s">
        <v>47</v>
      </c>
      <c r="E40" s="30">
        <v>0</v>
      </c>
      <c r="F40" s="9">
        <v>0</v>
      </c>
    </row>
    <row r="41" spans="1:6" x14ac:dyDescent="0.2">
      <c r="A41" s="18"/>
      <c r="B41" s="16"/>
      <c r="C41" s="17"/>
      <c r="D41" s="10"/>
      <c r="E41" s="31"/>
      <c r="F41" s="11"/>
    </row>
    <row r="42" spans="1:6" ht="25.5" x14ac:dyDescent="0.2">
      <c r="A42" s="18"/>
      <c r="B42" s="19"/>
      <c r="C42" s="17"/>
      <c r="D42" s="7" t="s">
        <v>58</v>
      </c>
      <c r="E42" s="32">
        <f>SUM(E43:E44)</f>
        <v>0</v>
      </c>
      <c r="F42" s="13">
        <f>SUM(F43:F44)</f>
        <v>0</v>
      </c>
    </row>
    <row r="43" spans="1:6" x14ac:dyDescent="0.2">
      <c r="A43" s="15"/>
      <c r="B43" s="16"/>
      <c r="C43" s="17"/>
      <c r="D43" s="8" t="s">
        <v>15</v>
      </c>
      <c r="E43" s="30">
        <v>0</v>
      </c>
      <c r="F43" s="9">
        <v>0</v>
      </c>
    </row>
    <row r="44" spans="1:6" x14ac:dyDescent="0.2">
      <c r="A44" s="15"/>
      <c r="B44" s="16"/>
      <c r="C44" s="17"/>
      <c r="D44" s="8" t="s">
        <v>16</v>
      </c>
      <c r="E44" s="30">
        <v>0</v>
      </c>
      <c r="F44" s="9">
        <v>0</v>
      </c>
    </row>
    <row r="45" spans="1:6" x14ac:dyDescent="0.2">
      <c r="A45" s="15"/>
      <c r="B45" s="16"/>
      <c r="C45" s="17"/>
      <c r="D45" s="10"/>
      <c r="E45" s="31"/>
      <c r="F45" s="11"/>
    </row>
    <row r="46" spans="1:6" x14ac:dyDescent="0.2">
      <c r="A46" s="15"/>
      <c r="B46" s="16"/>
      <c r="C46" s="17"/>
      <c r="D46" s="7" t="s">
        <v>48</v>
      </c>
      <c r="E46" s="32">
        <f>SUM(E42+E35+E30)</f>
        <v>125009086.44</v>
      </c>
      <c r="F46" s="13">
        <f>SUM(F42+F35+F30)</f>
        <v>110736781.37</v>
      </c>
    </row>
    <row r="47" spans="1:6" x14ac:dyDescent="0.2">
      <c r="A47" s="15"/>
      <c r="B47" s="16"/>
      <c r="C47" s="17"/>
      <c r="D47" s="12"/>
      <c r="E47" s="31"/>
      <c r="F47" s="11"/>
    </row>
    <row r="48" spans="1:6" x14ac:dyDescent="0.2">
      <c r="A48" s="15"/>
      <c r="B48" s="16"/>
      <c r="C48" s="17"/>
      <c r="D48" s="7" t="s">
        <v>49</v>
      </c>
      <c r="E48" s="32">
        <f>E46+E26</f>
        <v>128001413.95999999</v>
      </c>
      <c r="F48" s="32">
        <f>F46+F26</f>
        <v>112916353.2</v>
      </c>
    </row>
    <row r="49" spans="1:6" x14ac:dyDescent="0.2">
      <c r="A49" s="15"/>
      <c r="B49" s="16"/>
      <c r="C49" s="16"/>
      <c r="D49" s="20"/>
      <c r="E49" s="17"/>
      <c r="F49" s="17"/>
    </row>
    <row r="51" spans="1:6" x14ac:dyDescent="0.2">
      <c r="A51" s="25" t="s">
        <v>59</v>
      </c>
    </row>
    <row r="57" spans="1:6" x14ac:dyDescent="0.2">
      <c r="A57" s="2" t="s">
        <v>61</v>
      </c>
      <c r="B57" s="2"/>
      <c r="C57" s="23"/>
      <c r="D57" s="24" t="s">
        <v>62</v>
      </c>
    </row>
    <row r="58" spans="1:6" x14ac:dyDescent="0.2">
      <c r="A58" s="1" t="s">
        <v>63</v>
      </c>
      <c r="B58" s="1"/>
      <c r="C58" s="23"/>
      <c r="D58" s="24" t="s">
        <v>64</v>
      </c>
    </row>
  </sheetData>
  <sheetProtection formatCells="0" formatColumns="0" formatRows="0" autoFilter="0"/>
  <mergeCells count="3">
    <mergeCell ref="A1:F1"/>
    <mergeCell ref="A57:B57"/>
    <mergeCell ref="A58:B58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B13:C28 E14:F43 E46:F4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clara vanesa</cp:lastModifiedBy>
  <cp:lastPrinted>2018-03-04T05:00:29Z</cp:lastPrinted>
  <dcterms:created xsi:type="dcterms:W3CDTF">2012-12-11T20:26:08Z</dcterms:created>
  <dcterms:modified xsi:type="dcterms:W3CDTF">2025-01-22T21:35:11Z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