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3F4D6D65-732A-4B06-8C3E-0AA024CAF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<sst xmlns="http://schemas.openxmlformats.org/spreadsheetml/2006/main" count="31" uniqueCount="31">
  <si>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</si>
  <si>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</si>
  <si>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</si>
  <si>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</si>
  <si>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</si>
  <si>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</si>
  <si>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</si>
  <si>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</si>
  <si>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</si>
  <si>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</si>
  <si>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</si>
  <si>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</si>
  <si>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</si>
  <si>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</si>
  <si>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</si>
  <si>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</si>
  <si>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</si>
  <si>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</si>
  <si>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</si>
  <si>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</si>
  <si>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</si>
  <si>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</si>
  <si>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</si>
  <si>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</si>
  <si>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</si>
  <si>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</si>
  <si>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TECNOLOGICO SUPERIOR DE GUANAJUATO
Estado Analítico del Activo
Del 1 de Enero al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</si>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</sst>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2" borderId="4" xfId="8" applyFont="1" applyFill="1" applyBorder="1" applyAlignment="1">
      <alignment horizontal="center" vertical="center" wrapText="1"/>
    </xf>
    <xf numFmtId="4" fontId="5" fillId="2" borderId="4" xfId="8" applyNumberFormat="1" applyFont="1" applyFill="1" applyBorder="1" applyAlignment="1">
      <alignment horizontal="center" vertical="center" wrapText="1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wrapText="1"/>
      <protection locked="0"/>
    </xf>
    <xf numFmtId="0" fontId="7" fillId="3" borderId="0" xfId="43" applyFont="1" applyFill="1" applyAlignment="1">
      <alignment horizontal="center" vertical="center"/>
    </xf>
    <xf numFmtId="0" fontId="6" fillId="0" borderId="0" xfId="0" applyFont="1"/>
    <xf numFmtId="0" fontId="5" fillId="0" borderId="4" xfId="8" applyFont="1" applyFill="1" applyBorder="1" applyAlignment="1">
      <alignment horizontal="left" vertical="top" indent="1"/>
    </xf>
    <xf numFmtId="0" fontId="5" fillId="0" borderId="4" xfId="8" applyFont="1" applyFill="1" applyBorder="1" applyAlignment="1">
      <alignment horizontal="left" vertical="top" indent="2"/>
    </xf>
    <xf numFmtId="0" fontId="2" fillId="0" borderId="4" xfId="8" applyFont="1" applyFill="1" applyBorder="1" applyAlignment="1">
      <alignment horizontal="left" vertical="top" indent="2"/>
    </xf>
    <xf numFmtId="0" fontId="8" fillId="0" borderId="0" xfId="8" applyFont="1" applyAlignment="1" applyProtection="1">
      <alignment horizontal="left" vertical="top" inden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</cellXfs>
  <cellStyles count="6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8D9026A8-3C21-47AE-897D-82471EB3B79C}"/>
    <cellStyle name="Millares 2 2 3" xfId="26" xr:uid="{A88304F6-C3B8-480C-ABB6-F7F976A71F25}"/>
    <cellStyle name="Millares 2 2 4" xfId="45" xr:uid="{5CA54952-AC27-4F2B-89A5-6174105E0B4D}"/>
    <cellStyle name="Millares 2 2 5" xfId="54" xr:uid="{B7D75C16-5EA9-4067-A8CD-958E6958A77C}"/>
    <cellStyle name="Millares 2 2 6" xfId="17" xr:uid="{65B96BAE-C539-4A30-BE28-2A742E63FC26}"/>
    <cellStyle name="Millares 2 3" xfId="4" xr:uid="{00000000-0005-0000-0000-000003000000}"/>
    <cellStyle name="Millares 2 3 2" xfId="36" xr:uid="{AA979D8B-A990-4B4E-B6BA-62C096A7ECCA}"/>
    <cellStyle name="Millares 2 3 3" xfId="27" xr:uid="{75D983F5-7CD5-48F8-A298-BA9247A4158C}"/>
    <cellStyle name="Millares 2 3 4" xfId="46" xr:uid="{E89131E7-6865-4BA9-8EC2-59E8C7F4C491}"/>
    <cellStyle name="Millares 2 3 5" xfId="55" xr:uid="{FD2960CE-F367-4AFF-8C66-4DA2FBA8AA23}"/>
    <cellStyle name="Millares 2 3 6" xfId="18" xr:uid="{5A537F1D-2A0F-4D84-BB79-59507FBDCC5E}"/>
    <cellStyle name="Millares 2 4" xfId="34" xr:uid="{42DAB9D5-C218-4200-85A4-FE8AC8C32F7C}"/>
    <cellStyle name="Millares 2 5" xfId="25" xr:uid="{B19C1EC9-23C0-4C5B-9F76-BF4FAB2748F6}"/>
    <cellStyle name="Millares 2 6" xfId="44" xr:uid="{997BC335-6071-4FFD-B7AE-C7DB6CF5B813}"/>
    <cellStyle name="Millares 2 7" xfId="53" xr:uid="{E24F1659-58F3-4ED1-99C6-4A73AC39973D}"/>
    <cellStyle name="Millares 2 8" xfId="16" xr:uid="{4F3A97F7-FF60-4323-971A-7E066BD9B6BB}"/>
    <cellStyle name="Millares 3" xfId="5" xr:uid="{00000000-0005-0000-0000-000004000000}"/>
    <cellStyle name="Millares 3 2" xfId="37" xr:uid="{CD4FF535-219A-4B23-9B02-3A481F18CC0F}"/>
    <cellStyle name="Millares 3 3" xfId="28" xr:uid="{6790F41B-8B72-4A6A-AC58-D3D19D6A046F}"/>
    <cellStyle name="Millares 3 4" xfId="47" xr:uid="{03773182-8B52-4556-A9FF-9362CA9CA3A4}"/>
    <cellStyle name="Millares 3 5" xfId="56" xr:uid="{0332CAB4-C846-44A9-B125-D62F38809993}"/>
    <cellStyle name="Millares 3 6" xfId="19" xr:uid="{A15BE0C6-21BE-4923-B594-72FEB2BD27BF}"/>
    <cellStyle name="Moneda 2" xfId="6" xr:uid="{00000000-0005-0000-0000-000005000000}"/>
    <cellStyle name="Moneda 2 2" xfId="38" xr:uid="{7A7683A7-58DB-4AFC-9FC7-990D20CA69C7}"/>
    <cellStyle name="Moneda 2 3" xfId="29" xr:uid="{380E0DEE-23DF-4F23-BF7C-56C650155DC9}"/>
    <cellStyle name="Moneda 2 4" xfId="48" xr:uid="{171F4FB4-24B9-4006-8797-68D5786DFFD4}"/>
    <cellStyle name="Moneda 2 5" xfId="57" xr:uid="{71342295-F585-4DA6-AF67-A858BFFF7CCF}"/>
    <cellStyle name="Moneda 2 6" xfId="20" xr:uid="{233BE0F1-5288-4311-A55E-85911496575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4868108A-706B-4661-B498-5509DF0C7074}"/>
    <cellStyle name="Normal 2 4" xfId="30" xr:uid="{B046F377-5768-40E5-B392-25ECCED6FA68}"/>
    <cellStyle name="Normal 2 5" xfId="49" xr:uid="{A6DDDC1E-D6C9-411E-91C9-1939D68556C4}"/>
    <cellStyle name="Normal 2 6" xfId="58" xr:uid="{46F26A90-B998-4C6E-8249-5FD9C6B3E14F}"/>
    <cellStyle name="Normal 2 7" xfId="21" xr:uid="{FE82822E-433F-4A07-8114-480E75470F0E}"/>
    <cellStyle name="Normal 3" xfId="9" xr:uid="{00000000-0005-0000-0000-000009000000}"/>
    <cellStyle name="Normal 3 2" xfId="40" xr:uid="{7744BC63-6F04-4A71-BCD0-6C35CB8D67D4}"/>
    <cellStyle name="Normal 3 3" xfId="31" xr:uid="{1FC04C66-65DF-42BB-BE48-74D4E6D2C40D}"/>
    <cellStyle name="Normal 3 4" xfId="50" xr:uid="{2B87B66B-4F28-4C57-BCCB-5D4F1F42922F}"/>
    <cellStyle name="Normal 3 5" xfId="59" xr:uid="{4B5EA9EE-4EB1-4101-B829-11CBB681F574}"/>
    <cellStyle name="Normal 3 6" xfId="22" xr:uid="{A762B42A-741E-4EC1-A7AC-FD7795F5866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A9051BB7-1D8B-4CC0-8D04-FA12D45D0387}"/>
    <cellStyle name="Normal 6 2 3" xfId="33" xr:uid="{17BED380-FB11-40B1-B52F-BFD19A50D2FC}"/>
    <cellStyle name="Normal 6 2 4" xfId="52" xr:uid="{71A0A6B2-FC9D-4A3E-91A3-1C8910174720}"/>
    <cellStyle name="Normal 6 2 5" xfId="61" xr:uid="{CCC30C03-654C-4FF2-925C-557D4B8ADB9F}"/>
    <cellStyle name="Normal 6 2 6" xfId="24" xr:uid="{2BE14C20-96CF-4E73-B446-69C69611B37A}"/>
    <cellStyle name="Normal 6 3" xfId="41" xr:uid="{5F840E01-2FE9-4161-B2D3-79FE667C08EB}"/>
    <cellStyle name="Normal 6 4" xfId="32" xr:uid="{68FD8D49-4E6E-4E55-984D-248E8DA54884}"/>
    <cellStyle name="Normal 6 5" xfId="51" xr:uid="{2F66A422-D73D-4F6B-9942-46CBC181285C}"/>
    <cellStyle name="Normal 6 6" xfId="60" xr:uid="{607FCA56-9D55-4D3D-A0BF-9D249B048BD3}"/>
    <cellStyle name="Normal 6 7" xfId="23" xr:uid="{B855E629-7A85-475C-9D5E-5D70F9314657}"/>
    <cellStyle name="Normal 7" xfId="43" xr:uid="{ADEDD449-2679-46BB-A8C7-8EBE292E4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27</xdr:row>
      <xdr:rowOff>0</xdr:rowOff>
    </xdr:from>
    <xdr:to>
      <xdr:col>0</xdr:col>
      <xdr:colOff>2809875</xdr:colOff>
      <xdr:row>27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B35B769-F21F-4BE3-BC35-C27D49C05ED0}"/>
            </a:ext>
          </a:extLst>
        </xdr:cNvPr>
        <xdr:cNvCxnSpPr/>
      </xdr:nvCxnSpPr>
      <xdr:spPr>
        <a:xfrm>
          <a:off x="1057275" y="4305300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847725</xdr:colOff>
      <xdr:row>27</xdr:row>
      <xdr:rowOff>0</xdr:rowOff>
    </xdr:from>
    <xdr:to>
      <xdr:col>5</xdr:col>
      <xdr:colOff>219075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ECCA42E-0A64-4718-A8E0-E9ECDAFC47DD}"/>
            </a:ext>
          </a:extLst>
        </xdr:cNvPr>
        <xdr:cNvCxnSpPr/>
      </xdr:nvCxnSpPr>
      <xdr:spPr>
        <a:xfrm>
          <a:off x="6991350" y="4305300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E12" sqref="E12:F12"/>
    </sheetView>
  </sheetViews>
  <sheetFormatPr baseColWidth="10" defaultColWidth="12" defaultRowHeight="12.75" x14ac:dyDescent="0.2"/>
  <cols>
    <col min="1" max="1" width="65.83203125" style="15" customWidth="1"/>
    <col min="2" max="6" width="20.83203125" style="15" customWidth="1"/>
    <col min="7" max="16384" width="12" style="15"/>
  </cols>
  <sheetData>
    <row r="1" spans="1:6" ht="57" customHeight="1" x14ac:dyDescent="0.2">
      <c r="A1" s="12" t="s">
        <v>26</v>
      </c>
      <c r="B1" s="13"/>
      <c r="C1" s="13"/>
      <c r="D1" s="13"/>
      <c r="E1" s="13"/>
      <c r="F1" s="14"/>
    </row>
    <row r="2" spans="1:6" ht="25.5" x14ac:dyDescent="0.2">
      <c r="A2" s="1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8" t="s">
        <v>0</v>
      </c>
      <c r="B3" s="3">
        <f>B4+B12</f>
        <v>112916353.19999999</v>
      </c>
      <c r="C3" s="3">
        <f t="shared" ref="C3:F3" si="0">C4+C12</f>
        <v>200693524.31999999</v>
      </c>
      <c r="D3" s="3">
        <f t="shared" si="0"/>
        <v>185608463.56</v>
      </c>
      <c r="E3" s="3">
        <f t="shared" si="0"/>
        <v>128001413.96000001</v>
      </c>
      <c r="F3" s="3">
        <f t="shared" si="0"/>
        <v>15085060.760000017</v>
      </c>
    </row>
    <row r="4" spans="1:6" x14ac:dyDescent="0.2">
      <c r="A4" s="9" t="s">
        <v>4</v>
      </c>
      <c r="B4" s="3">
        <f>SUM(B5:B11)</f>
        <v>23615161.390000001</v>
      </c>
      <c r="C4" s="3">
        <f>SUM(C5:C11)</f>
        <v>193757912.44</v>
      </c>
      <c r="D4" s="3">
        <f>SUM(D5:D11)</f>
        <v>181010986.94</v>
      </c>
      <c r="E4" s="3">
        <f>SUM(E5:E11)</f>
        <v>36362086.890000015</v>
      </c>
      <c r="F4" s="3">
        <f>SUM(F5:F11)</f>
        <v>12746925.500000015</v>
      </c>
    </row>
    <row r="5" spans="1:6" x14ac:dyDescent="0.2">
      <c r="A5" s="10" t="s">
        <v>5</v>
      </c>
      <c r="B5" s="4">
        <v>6937289.3200000003</v>
      </c>
      <c r="C5" s="4">
        <v>94168001.709999993</v>
      </c>
      <c r="D5" s="4">
        <v>88032108.829999998</v>
      </c>
      <c r="E5" s="4">
        <f>B5+C5-D5</f>
        <v>13073182.200000003</v>
      </c>
      <c r="F5" s="4">
        <f t="shared" ref="F5:F11" si="1">E5-B5</f>
        <v>6135892.8800000027</v>
      </c>
    </row>
    <row r="6" spans="1:6" x14ac:dyDescent="0.2">
      <c r="A6" s="10" t="s">
        <v>6</v>
      </c>
      <c r="B6" s="4">
        <v>16677872.07</v>
      </c>
      <c r="C6" s="4">
        <v>99589910.730000004</v>
      </c>
      <c r="D6" s="4">
        <v>92978878.109999999</v>
      </c>
      <c r="E6" s="4">
        <f t="shared" ref="E6:E11" si="2">B6+C6-D6</f>
        <v>23288904.690000013</v>
      </c>
      <c r="F6" s="4">
        <f t="shared" si="1"/>
        <v>6611032.6200000122</v>
      </c>
    </row>
    <row r="7" spans="1:6" x14ac:dyDescent="0.2">
      <c r="A7" s="10" t="s">
        <v>7</v>
      </c>
      <c r="B7" s="4">
        <v>0</v>
      </c>
      <c r="C7" s="4">
        <v>0</v>
      </c>
      <c r="D7" s="4">
        <v>0</v>
      </c>
      <c r="E7" s="4">
        <f t="shared" si="2"/>
        <v>0</v>
      </c>
      <c r="F7" s="4">
        <f t="shared" si="1"/>
        <v>0</v>
      </c>
    </row>
    <row r="8" spans="1:6" x14ac:dyDescent="0.2">
      <c r="A8" s="10" t="s">
        <v>1</v>
      </c>
      <c r="B8" s="4">
        <v>0</v>
      </c>
      <c r="C8" s="4">
        <v>0</v>
      </c>
      <c r="D8" s="4">
        <v>0</v>
      </c>
      <c r="E8" s="4">
        <f t="shared" si="2"/>
        <v>0</v>
      </c>
      <c r="F8" s="4">
        <f t="shared" si="1"/>
        <v>0</v>
      </c>
    </row>
    <row r="9" spans="1:6" x14ac:dyDescent="0.2">
      <c r="A9" s="10" t="s">
        <v>2</v>
      </c>
      <c r="B9" s="4">
        <v>0</v>
      </c>
      <c r="C9" s="4">
        <v>0</v>
      </c>
      <c r="D9" s="4">
        <v>0</v>
      </c>
      <c r="E9" s="4">
        <f t="shared" si="2"/>
        <v>0</v>
      </c>
      <c r="F9" s="4">
        <f t="shared" si="1"/>
        <v>0</v>
      </c>
    </row>
    <row r="10" spans="1:6" x14ac:dyDescent="0.2">
      <c r="A10" s="10" t="s">
        <v>8</v>
      </c>
      <c r="B10" s="4">
        <v>0</v>
      </c>
      <c r="C10" s="4">
        <v>0</v>
      </c>
      <c r="D10" s="4">
        <v>0</v>
      </c>
      <c r="E10" s="4">
        <f t="shared" si="2"/>
        <v>0</v>
      </c>
      <c r="F10" s="4">
        <f t="shared" si="1"/>
        <v>0</v>
      </c>
    </row>
    <row r="11" spans="1:6" x14ac:dyDescent="0.2">
      <c r="A11" s="10" t="s">
        <v>9</v>
      </c>
      <c r="B11" s="4">
        <v>0</v>
      </c>
      <c r="C11" s="4">
        <v>0</v>
      </c>
      <c r="D11" s="4">
        <v>0</v>
      </c>
      <c r="E11" s="4">
        <f t="shared" si="2"/>
        <v>0</v>
      </c>
      <c r="F11" s="4">
        <f t="shared" si="1"/>
        <v>0</v>
      </c>
    </row>
    <row r="12" spans="1:6" x14ac:dyDescent="0.2">
      <c r="A12" s="9" t="s">
        <v>10</v>
      </c>
      <c r="B12" s="3">
        <f>SUM(B13:B21)</f>
        <v>89301191.809999987</v>
      </c>
      <c r="C12" s="3">
        <f>SUM(C13:C21)</f>
        <v>6935611.8800000008</v>
      </c>
      <c r="D12" s="3">
        <f>SUM(D13:D21)</f>
        <v>4597476.62</v>
      </c>
      <c r="E12" s="3">
        <f>SUM(E13:E21)</f>
        <v>91639327.069999993</v>
      </c>
      <c r="F12" s="3">
        <f>SUM(F13:F21)</f>
        <v>2338135.2600000007</v>
      </c>
    </row>
    <row r="13" spans="1:6" x14ac:dyDescent="0.2">
      <c r="A13" s="10" t="s">
        <v>11</v>
      </c>
      <c r="B13" s="4">
        <v>0</v>
      </c>
      <c r="C13" s="4">
        <v>0</v>
      </c>
      <c r="D13" s="4">
        <v>0</v>
      </c>
      <c r="E13" s="4">
        <f>B13+C13-D13</f>
        <v>0</v>
      </c>
      <c r="F13" s="4">
        <f t="shared" ref="F13:F21" si="3">E13-B13</f>
        <v>0</v>
      </c>
    </row>
    <row r="14" spans="1:6" x14ac:dyDescent="0.2">
      <c r="A14" s="10" t="s">
        <v>12</v>
      </c>
      <c r="B14" s="5">
        <v>0</v>
      </c>
      <c r="C14" s="5">
        <v>0</v>
      </c>
      <c r="D14" s="5">
        <v>0</v>
      </c>
      <c r="E14" s="5">
        <f t="shared" ref="E14:E21" si="4">B14+C14-D14</f>
        <v>0</v>
      </c>
      <c r="F14" s="5">
        <f t="shared" si="3"/>
        <v>0</v>
      </c>
    </row>
    <row r="15" spans="1:6" x14ac:dyDescent="0.2">
      <c r="A15" s="10" t="s">
        <v>13</v>
      </c>
      <c r="B15" s="5">
        <v>76349406.209999993</v>
      </c>
      <c r="C15" s="5">
        <v>0</v>
      </c>
      <c r="D15" s="5">
        <v>0</v>
      </c>
      <c r="E15" s="5">
        <f t="shared" si="4"/>
        <v>76349406.209999993</v>
      </c>
      <c r="F15" s="5">
        <f t="shared" si="3"/>
        <v>0</v>
      </c>
    </row>
    <row r="16" spans="1:6" x14ac:dyDescent="0.2">
      <c r="A16" s="10" t="s">
        <v>14</v>
      </c>
      <c r="B16" s="4">
        <v>19005695.969999999</v>
      </c>
      <c r="C16" s="4">
        <v>6604200.6900000004</v>
      </c>
      <c r="D16" s="4">
        <v>3841360.8</v>
      </c>
      <c r="E16" s="4">
        <f t="shared" si="4"/>
        <v>21768535.859999999</v>
      </c>
      <c r="F16" s="4">
        <f t="shared" si="3"/>
        <v>2762839.8900000006</v>
      </c>
    </row>
    <row r="17" spans="1:6" x14ac:dyDescent="0.2">
      <c r="A17" s="10" t="s">
        <v>15</v>
      </c>
      <c r="B17" s="4">
        <v>0</v>
      </c>
      <c r="C17" s="4">
        <v>0</v>
      </c>
      <c r="D17" s="4">
        <v>0</v>
      </c>
      <c r="E17" s="4">
        <f t="shared" si="4"/>
        <v>0</v>
      </c>
      <c r="F17" s="4">
        <f t="shared" si="3"/>
        <v>0</v>
      </c>
    </row>
    <row r="18" spans="1:6" x14ac:dyDescent="0.2">
      <c r="A18" s="10" t="s">
        <v>16</v>
      </c>
      <c r="B18" s="4">
        <v>-6053910.3700000001</v>
      </c>
      <c r="C18" s="4">
        <v>331411.19</v>
      </c>
      <c r="D18" s="4">
        <v>756115.82</v>
      </c>
      <c r="E18" s="4">
        <f t="shared" si="4"/>
        <v>-6478615</v>
      </c>
      <c r="F18" s="4">
        <f t="shared" si="3"/>
        <v>-424704.62999999989</v>
      </c>
    </row>
    <row r="19" spans="1:6" x14ac:dyDescent="0.2">
      <c r="A19" s="10" t="s">
        <v>17</v>
      </c>
      <c r="B19" s="4">
        <v>0</v>
      </c>
      <c r="C19" s="4">
        <v>0</v>
      </c>
      <c r="D19" s="4">
        <v>0</v>
      </c>
      <c r="E19" s="4">
        <f t="shared" si="4"/>
        <v>0</v>
      </c>
      <c r="F19" s="4">
        <f t="shared" si="3"/>
        <v>0</v>
      </c>
    </row>
    <row r="20" spans="1:6" x14ac:dyDescent="0.2">
      <c r="A20" s="10" t="s">
        <v>18</v>
      </c>
      <c r="B20" s="4">
        <v>0</v>
      </c>
      <c r="C20" s="4">
        <v>0</v>
      </c>
      <c r="D20" s="4">
        <v>0</v>
      </c>
      <c r="E20" s="4">
        <f t="shared" si="4"/>
        <v>0</v>
      </c>
      <c r="F20" s="4">
        <f t="shared" si="3"/>
        <v>0</v>
      </c>
    </row>
    <row r="21" spans="1:6" x14ac:dyDescent="0.2">
      <c r="A21" s="10" t="s">
        <v>19</v>
      </c>
      <c r="B21" s="4">
        <v>0</v>
      </c>
      <c r="C21" s="4">
        <v>0</v>
      </c>
      <c r="D21" s="4">
        <v>0</v>
      </c>
      <c r="E21" s="4">
        <f t="shared" si="4"/>
        <v>0</v>
      </c>
      <c r="F21" s="4">
        <f t="shared" si="3"/>
        <v>0</v>
      </c>
    </row>
    <row r="23" spans="1:6" x14ac:dyDescent="0.2">
      <c r="A23" s="11" t="s">
        <v>24</v>
      </c>
    </row>
    <row r="28" spans="1:6" x14ac:dyDescent="0.2">
      <c r="A28" s="6" t="s">
        <v>27</v>
      </c>
      <c r="B28" s="7"/>
      <c r="C28" s="7"/>
      <c r="D28" s="7"/>
      <c r="E28" s="6" t="s">
        <v>28</v>
      </c>
      <c r="F28" s="7"/>
    </row>
    <row r="29" spans="1:6" x14ac:dyDescent="0.2">
      <c r="A29" s="6" t="s">
        <v>29</v>
      </c>
      <c r="B29" s="6"/>
      <c r="C29" s="7"/>
      <c r="D29" s="7"/>
      <c r="E29" s="6" t="s">
        <v>30</v>
      </c>
      <c r="F29" s="7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2018-03-08T18:40:55Z</cp:lastPrinted>
  <dcterms:created xsi:type="dcterms:W3CDTF">2014-02-09T04:04:15Z</dcterms:created>
  <dcterms:modified xsi:type="dcterms:W3CDTF">2025-01-22T21:44:50Z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