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_10_04\CONTA\CUENTA PÚBLICA\ASEG\DIGITAL_3er trim\"/>
    </mc:Choice>
  </mc:AlternateContent>
  <xr:revisionPtr revIDLastSave="0" documentId="8_{872FE22E-F4FD-45D2-A9FF-59740110FCC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B28" i="5" l="1"/>
  <c r="F26" i="5"/>
  <c r="E46" i="5"/>
  <c r="F46" i="5"/>
  <c r="E26" i="5"/>
  <c r="C28" i="5"/>
  <c r="F48" i="5" l="1"/>
  <c r="E48" i="5"/>
</calcChain>
</file>

<file path=xl/sharedStrings.xml><?xml version="1.0" encoding="utf-8"?>
<sst xmlns="http://schemas.openxmlformats.org/spreadsheetml/2006/main" count="66" uniqueCount="65">
  <si>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</si>
  <si>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</si>
  <si>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</si>
  <si>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</si>
  <si>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</si>
  <si>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</si>
  <si>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</si>
  <si>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</si>
  <si>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</si>
  <si>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</si>
  <si>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</si>
  <si>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</si>
  <si>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</si>
  <si>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</si>
  <si>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</si>
  <si>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</si>
  <si>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</si>
  <si>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</si>
  <si>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</si>
  <si>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</si>
  <si>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</si>
  <si>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</si>
  <si>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</si>
  <si>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</si>
  <si>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</si>
  <si>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</si>
  <si>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</si>
  <si>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</si>
  <si>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</si>
  <si>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</si>
  <si>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</si>
  <si>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</si>
  <si>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</si>
  <si>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</si>
  <si>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</si>
  <si>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</si>
  <si>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</si>
  <si>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</si>
  <si>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</si>
  <si>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</si>
  <si>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</si>
  <si>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</si>
  <si>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</si>
  <si>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</si>
  <si>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</si>
  <si>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</si>
  <si>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</si>
  <si>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</si>
  <si>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</si>
  <si>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</si>
  <si>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</si>
  <si>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</si>
  <si>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</si>
  <si>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</si>
  <si>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</si>
  <si>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</si>
  <si>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</si>
  <si>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</si>
  <si>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</si>
  <si>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</si>
  <si>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INSTITUTO TECNOLOGICO SUPERIOR DE GUANAJUATO
Estado de Situación Financiera
Al 30 de Septiembre de 2023
(Cifras en Pesos)</t>
  </si>
  <si>
    <t>Ing. Eusebio Vega Pérez</t>
  </si>
  <si>
    <t>Lic. Félix Valencia Rocha</t>
  </si>
  <si>
    <t>Director General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</si>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</sst>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6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 applyFont="0" applyFill="0" applyBorder="0" applyAlignment="0" applyProtection="0"/>
  </cellStyleXfs>
  <cellXfs count="35">
    <xf numFmtId="0" fontId="0" fillId="0" borderId="0" xfId="0"/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7" fillId="3" borderId="0" xfId="56" applyFont="1" applyFill="1" applyAlignment="1">
      <alignment horizontal="center" vertical="center"/>
    </xf>
    <xf numFmtId="0" fontId="8" fillId="0" borderId="0" xfId="0" applyFont="1"/>
    <xf numFmtId="0" fontId="7" fillId="3" borderId="0" xfId="56" applyFont="1" applyFill="1" applyAlignment="1">
      <alignment horizontal="center" vertical="center"/>
    </xf>
    <xf numFmtId="0" fontId="3" fillId="0" borderId="0" xfId="8" applyFont="1" applyAlignment="1" applyProtection="1">
      <alignment vertical="top"/>
      <protection locked="0"/>
    </xf>
    <xf numFmtId="0" fontId="9" fillId="2" borderId="4" xfId="8" applyFont="1" applyFill="1" applyBorder="1" applyAlignment="1" applyProtection="1">
      <alignment horizontal="center" vertical="center" wrapText="1"/>
      <protection locked="0"/>
    </xf>
    <xf numFmtId="0" fontId="9" fillId="0" borderId="4" xfId="8" applyFont="1" applyFill="1" applyBorder="1" applyAlignment="1" applyProtection="1">
      <alignment horizontal="left" vertical="top" wrapText="1" indent="1"/>
      <protection locked="0"/>
    </xf>
    <xf numFmtId="0" fontId="9" fillId="0" borderId="0" xfId="8" applyFont="1" applyAlignment="1" applyProtection="1">
      <alignment vertical="top"/>
      <protection locked="0"/>
    </xf>
    <xf numFmtId="0" fontId="9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horizontal="left" vertical="top" wrapText="1" indent="3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9" fillId="0" borderId="4" xfId="8" applyFont="1" applyFill="1" applyBorder="1" applyAlignment="1" applyProtection="1">
      <alignment horizontal="left" vertical="top" wrapText="1"/>
      <protection locked="0"/>
    </xf>
    <xf numFmtId="0" fontId="10" fillId="0" borderId="4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 wrapText="1"/>
      <protection locked="0"/>
    </xf>
    <xf numFmtId="0" fontId="3" fillId="0" borderId="4" xfId="8" applyNumberFormat="1" applyFont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vertical="top" wrapText="1"/>
      <protection locked="0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4" xfId="8" applyNumberFormat="1" applyFont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indent="1"/>
      <protection locked="0"/>
    </xf>
    <xf numFmtId="0" fontId="9" fillId="2" borderId="3" xfId="8" applyFont="1" applyFill="1" applyBorder="1" applyAlignment="1" applyProtection="1">
      <alignment horizontal="center" vertical="center" wrapText="1"/>
      <protection locked="0"/>
    </xf>
    <xf numFmtId="0" fontId="9" fillId="2" borderId="1" xfId="8" applyFont="1" applyFill="1" applyBorder="1" applyAlignment="1" applyProtection="1">
      <alignment horizontal="center" vertical="center" wrapText="1"/>
      <protection locked="0"/>
    </xf>
    <xf numFmtId="0" fontId="9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4" xfId="16" applyNumberFormat="1" applyFont="1" applyFill="1" applyBorder="1" applyAlignment="1" applyProtection="1">
      <alignment horizontal="center" vertical="top" wrapText="1"/>
      <protection locked="0"/>
    </xf>
    <xf numFmtId="3" fontId="3" fillId="0" borderId="4" xfId="16" applyNumberFormat="1" applyFont="1" applyFill="1" applyBorder="1" applyAlignment="1" applyProtection="1">
      <alignment horizontal="right" vertical="top" wrapText="1"/>
      <protection locked="0"/>
    </xf>
    <xf numFmtId="3" fontId="3" fillId="0" borderId="4" xfId="8" applyNumberFormat="1" applyFont="1" applyFill="1" applyBorder="1" applyAlignment="1" applyProtection="1">
      <alignment horizontal="right" vertical="top"/>
      <protection locked="0"/>
    </xf>
    <xf numFmtId="3" fontId="3" fillId="0" borderId="4" xfId="16" applyNumberFormat="1" applyFont="1" applyFill="1" applyBorder="1" applyAlignment="1" applyProtection="1">
      <alignment horizontal="center" vertical="top" wrapText="1"/>
      <protection locked="0"/>
    </xf>
    <xf numFmtId="3" fontId="9" fillId="0" borderId="4" xfId="16" applyNumberFormat="1" applyFont="1" applyFill="1" applyBorder="1" applyAlignment="1" applyProtection="1">
      <alignment horizontal="right" vertical="top" wrapText="1"/>
      <protection locked="0"/>
    </xf>
    <xf numFmtId="3" fontId="3" fillId="0" borderId="4" xfId="16" applyNumberFormat="1" applyFont="1" applyFill="1" applyBorder="1" applyAlignment="1" applyProtection="1">
      <alignment horizontal="center" vertical="top"/>
      <protection locked="0"/>
    </xf>
    <xf numFmtId="3" fontId="3" fillId="0" borderId="4" xfId="8" applyNumberFormat="1" applyFont="1" applyFill="1" applyBorder="1" applyAlignment="1" applyProtection="1">
      <alignment horizontal="center" vertical="top"/>
      <protection locked="0"/>
    </xf>
    <xf numFmtId="3" fontId="9" fillId="0" borderId="4" xfId="16" applyNumberFormat="1" applyFont="1" applyFill="1" applyBorder="1" applyAlignment="1" applyProtection="1">
      <alignment horizontal="right" vertical="top"/>
      <protection locked="0"/>
    </xf>
    <xf numFmtId="3" fontId="9" fillId="0" borderId="4" xfId="8" applyNumberFormat="1" applyFont="1" applyFill="1" applyBorder="1" applyAlignment="1" applyProtection="1">
      <alignment horizontal="right" vertical="top"/>
      <protection locked="0"/>
    </xf>
  </cellXfs>
  <cellStyles count="166">
    <cellStyle name="Euro" xfId="1" xr:uid="{00000000-0005-0000-0000-000000000000}"/>
    <cellStyle name="Millares 2" xfId="2" xr:uid="{00000000-0005-0000-0000-000001000000}"/>
    <cellStyle name="Millares 2 10" xfId="111" xr:uid="{C507D8EB-CDFE-44D6-A6D7-1A02EAA8719E}"/>
    <cellStyle name="Millares 2 11" xfId="120" xr:uid="{AD00410B-879D-401D-AB42-7C69BE4118DE}"/>
    <cellStyle name="Millares 2 12" xfId="129" xr:uid="{3C2CB267-0A54-4A8B-A462-72B0C59A7E62}"/>
    <cellStyle name="Millares 2 13" xfId="138" xr:uid="{AE5A8422-EDD5-4319-B1D4-9CF9B2A7257B}"/>
    <cellStyle name="Millares 2 14" xfId="147" xr:uid="{81AAD90B-3BAF-430F-9E7E-75444B684293}"/>
    <cellStyle name="Millares 2 15" xfId="47" xr:uid="{2830B079-8A4C-4258-A861-B4FADE6383D4}"/>
    <cellStyle name="Millares 2 16" xfId="156" xr:uid="{F1F3794F-7682-4159-BF95-7AE2646C68B8}"/>
    <cellStyle name="Millares 2 17" xfId="37" xr:uid="{1869A230-9EEF-48B6-9F15-ABF94BE11F61}"/>
    <cellStyle name="Millares 2 18" xfId="27" xr:uid="{446947EB-0CC7-4E0F-AC45-F79BE4B2D172}"/>
    <cellStyle name="Millares 2 19" xfId="17" xr:uid="{93B655F8-4477-4524-9243-FFBDAA79FDEA}"/>
    <cellStyle name="Millares 2 2" xfId="3" xr:uid="{00000000-0005-0000-0000-000002000000}"/>
    <cellStyle name="Millares 2 2 10" xfId="130" xr:uid="{2E059BF3-0C68-4DC8-9D44-071BFC03A9EA}"/>
    <cellStyle name="Millares 2 2 11" xfId="139" xr:uid="{0EB73FEB-DCBB-4C59-BA3A-9C1432D95D8F}"/>
    <cellStyle name="Millares 2 2 12" xfId="148" xr:uid="{BDDFA76F-CC2A-4882-B953-A6F3E1AE0805}"/>
    <cellStyle name="Millares 2 2 13" xfId="48" xr:uid="{72343AF8-7C55-45E8-8B60-661FDB968AC4}"/>
    <cellStyle name="Millares 2 2 14" xfId="157" xr:uid="{898BDB19-39D5-4215-B596-31A4929F526F}"/>
    <cellStyle name="Millares 2 2 15" xfId="38" xr:uid="{A99E3029-E8C4-4EEE-98C0-816722847A2D}"/>
    <cellStyle name="Millares 2 2 16" xfId="28" xr:uid="{3E426A28-27F2-4D4F-AF49-E9BF5E4EF9CE}"/>
    <cellStyle name="Millares 2 2 17" xfId="18" xr:uid="{40C1E1AE-0275-44C8-B1AE-2A2655F4C705}"/>
    <cellStyle name="Millares 2 2 2" xfId="58" xr:uid="{9D8879E3-43ED-4C28-9878-2CE539D66CC0}"/>
    <cellStyle name="Millares 2 2 3" xfId="67" xr:uid="{58F33250-033D-4DFB-B5CF-7AB84BE66AE1}"/>
    <cellStyle name="Millares 2 2 4" xfId="76" xr:uid="{F3D9346E-516F-4646-93FB-C48C1E816C76}"/>
    <cellStyle name="Millares 2 2 5" xfId="85" xr:uid="{38BC38F3-2522-4790-BA19-1022E0D15C6C}"/>
    <cellStyle name="Millares 2 2 6" xfId="94" xr:uid="{DFEC28DF-690B-4291-8367-0A4DA831B986}"/>
    <cellStyle name="Millares 2 2 7" xfId="103" xr:uid="{0171FFE3-2F34-44FB-B0E5-86DB3F20A816}"/>
    <cellStyle name="Millares 2 2 8" xfId="112" xr:uid="{5C11F43F-6474-4E62-A743-130F7B0BD133}"/>
    <cellStyle name="Millares 2 2 9" xfId="121" xr:uid="{1A690373-6AB3-4730-9886-C90331D9046C}"/>
    <cellStyle name="Millares 2 3" xfId="4" xr:uid="{00000000-0005-0000-0000-000003000000}"/>
    <cellStyle name="Millares 2 3 10" xfId="131" xr:uid="{BE57CC84-A5A1-4298-9318-DD9085945E60}"/>
    <cellStyle name="Millares 2 3 11" xfId="140" xr:uid="{CFE742DA-6531-477A-85D1-370EE5A9CF3F}"/>
    <cellStyle name="Millares 2 3 12" xfId="149" xr:uid="{58203BFF-F11D-4C33-8925-C4F16B8E2931}"/>
    <cellStyle name="Millares 2 3 13" xfId="49" xr:uid="{5C20FED2-6857-4F53-8A27-7D1D781D6F8B}"/>
    <cellStyle name="Millares 2 3 14" xfId="158" xr:uid="{AC097F12-2137-4F59-B124-ED1675082297}"/>
    <cellStyle name="Millares 2 3 15" xfId="39" xr:uid="{EB276529-9694-482B-86C9-6689B78F28F6}"/>
    <cellStyle name="Millares 2 3 16" xfId="29" xr:uid="{32CAE037-433C-493D-962B-BCF8FCB00CDA}"/>
    <cellStyle name="Millares 2 3 17" xfId="19" xr:uid="{16F6C16A-CE77-4FCA-947A-7E19A808F0D7}"/>
    <cellStyle name="Millares 2 3 2" xfId="59" xr:uid="{EE0F03F4-66F4-4076-B33C-11599BD9E719}"/>
    <cellStyle name="Millares 2 3 3" xfId="68" xr:uid="{0BEC220A-B82F-4A8E-9CD0-BEE13CA7C8B0}"/>
    <cellStyle name="Millares 2 3 4" xfId="77" xr:uid="{9ECDF88A-6738-41FB-9CF7-7533B6AF32DE}"/>
    <cellStyle name="Millares 2 3 5" xfId="86" xr:uid="{FD4700B6-8D2F-4691-B73C-C8DA6EF8DDAC}"/>
    <cellStyle name="Millares 2 3 6" xfId="95" xr:uid="{DA884698-0D66-4FDF-9BF4-213A7B53A4EF}"/>
    <cellStyle name="Millares 2 3 7" xfId="104" xr:uid="{D2F40766-83E0-4019-BAD0-AF7F4CFCF4E0}"/>
    <cellStyle name="Millares 2 3 8" xfId="113" xr:uid="{F22BEDB1-8246-4EB4-99C6-E125447006E3}"/>
    <cellStyle name="Millares 2 3 9" xfId="122" xr:uid="{956AF21A-B19A-4983-A5EA-B655A4CBE6FF}"/>
    <cellStyle name="Millares 2 4" xfId="16" xr:uid="{00000000-0005-0000-0000-000004000000}"/>
    <cellStyle name="Millares 2 4 2" xfId="57" xr:uid="{BC1275DA-588F-45A5-8AB6-3CFD68FDAA1F}"/>
    <cellStyle name="Millares 2 4 3" xfId="165" xr:uid="{582E1E80-3C07-44D2-BA3D-CC1C72FAAAAA}"/>
    <cellStyle name="Millares 2 4 4" xfId="46" xr:uid="{C9976129-91DC-4206-916E-5A9FEC5B33EA}"/>
    <cellStyle name="Millares 2 4 5" xfId="36" xr:uid="{4687A5DC-4E5B-4654-8458-556978C7B718}"/>
    <cellStyle name="Millares 2 4 6" xfId="26" xr:uid="{F1B08785-93C0-4F8E-98A3-036C172AE054}"/>
    <cellStyle name="Millares 2 5" xfId="66" xr:uid="{4D0D1BF6-D44A-4510-96EC-3DE0A493DFE5}"/>
    <cellStyle name="Millares 2 6" xfId="75" xr:uid="{4AC4A498-4B9B-4308-BE40-5BF111822A7E}"/>
    <cellStyle name="Millares 2 7" xfId="84" xr:uid="{D91529EA-A828-43FA-9FD8-A8B8CFA9D69D}"/>
    <cellStyle name="Millares 2 8" xfId="93" xr:uid="{5F9C3198-B841-4014-84E5-1C1FE69F43A3}"/>
    <cellStyle name="Millares 2 9" xfId="102" xr:uid="{2A24A9DE-E63B-4B07-B204-88D19B711D11}"/>
    <cellStyle name="Millares 3" xfId="5" xr:uid="{00000000-0005-0000-0000-000005000000}"/>
    <cellStyle name="Millares 3 10" xfId="132" xr:uid="{47E9A489-EBE7-454F-8009-D5F4C8B9FA33}"/>
    <cellStyle name="Millares 3 11" xfId="141" xr:uid="{16BDCA0F-4A4C-42FE-829D-1E098D956BA7}"/>
    <cellStyle name="Millares 3 12" xfId="150" xr:uid="{7B323A72-A519-4FA2-B2F5-9C546C5BF1C3}"/>
    <cellStyle name="Millares 3 13" xfId="50" xr:uid="{35B4DF7B-8270-4FA1-A988-30C4FA1141E8}"/>
    <cellStyle name="Millares 3 14" xfId="159" xr:uid="{977954CB-34B7-4CBD-A9C0-146FE319E293}"/>
    <cellStyle name="Millares 3 15" xfId="40" xr:uid="{100AFDC2-9755-4253-BE1C-DFC693D20A7E}"/>
    <cellStyle name="Millares 3 16" xfId="30" xr:uid="{7B7DB167-6DE8-4D53-9747-1FC3B38BB161}"/>
    <cellStyle name="Millares 3 17" xfId="20" xr:uid="{6B3BF85B-87DB-45D5-8E59-1D87CB833D0A}"/>
    <cellStyle name="Millares 3 2" xfId="60" xr:uid="{738D40A9-030C-4B8E-B55F-313FAEC76A5C}"/>
    <cellStyle name="Millares 3 3" xfId="69" xr:uid="{3DB0D2B1-1FE6-40F6-AC31-FF6728E45D31}"/>
    <cellStyle name="Millares 3 4" xfId="78" xr:uid="{3EA2E76C-12B4-41BE-95B0-D1DA37C5A706}"/>
    <cellStyle name="Millares 3 5" xfId="87" xr:uid="{F5E82026-D34F-4866-8E03-7A38AAB592BE}"/>
    <cellStyle name="Millares 3 6" xfId="96" xr:uid="{3E7A769D-61F4-42CF-A8C8-6A0D4121C2CF}"/>
    <cellStyle name="Millares 3 7" xfId="105" xr:uid="{8F57558C-FC9F-4BE8-A1D0-4E1AB606D050}"/>
    <cellStyle name="Millares 3 8" xfId="114" xr:uid="{52501ECC-1F4C-427A-AB7A-058618A881F5}"/>
    <cellStyle name="Millares 3 9" xfId="123" xr:uid="{C88C05F1-9C3B-42DA-918E-7D1EE0AF51AD}"/>
    <cellStyle name="Moneda 2" xfId="6" xr:uid="{00000000-0005-0000-0000-000006000000}"/>
    <cellStyle name="Moneda 2 10" xfId="133" xr:uid="{99184588-EC6E-48F0-9A38-42AF5C3EF7AB}"/>
    <cellStyle name="Moneda 2 11" xfId="142" xr:uid="{896B2C90-6DB1-4CA1-9789-0F63F3782B34}"/>
    <cellStyle name="Moneda 2 12" xfId="151" xr:uid="{177C979C-9FC3-4235-9065-EE0BAC9EADAE}"/>
    <cellStyle name="Moneda 2 13" xfId="51" xr:uid="{A6F2020D-8B84-43A6-8E50-58C113549912}"/>
    <cellStyle name="Moneda 2 14" xfId="160" xr:uid="{3E3872CE-CB26-4EEF-8960-05BA24E6CCA3}"/>
    <cellStyle name="Moneda 2 15" xfId="41" xr:uid="{7907958A-F1C2-44E1-A002-1DDFC46C118D}"/>
    <cellStyle name="Moneda 2 16" xfId="31" xr:uid="{67B72154-C68F-4E44-9FC9-F73D8656B321}"/>
    <cellStyle name="Moneda 2 17" xfId="21" xr:uid="{F92F5DB6-0F05-4C5E-B87E-D85E4A41FEFD}"/>
    <cellStyle name="Moneda 2 2" xfId="61" xr:uid="{A3A40FFC-F615-4437-A341-E315B63B6800}"/>
    <cellStyle name="Moneda 2 3" xfId="70" xr:uid="{06918130-7A1D-4DE1-9375-57F8E5EF35A3}"/>
    <cellStyle name="Moneda 2 4" xfId="79" xr:uid="{A1D84354-3ADD-44DD-BD8D-FC82047EA5D1}"/>
    <cellStyle name="Moneda 2 5" xfId="88" xr:uid="{ABFD5DB4-5BF1-48F3-8621-B278246D56A7}"/>
    <cellStyle name="Moneda 2 6" xfId="97" xr:uid="{D7FCE14B-4243-4BED-ADA4-00A1AC94BEBE}"/>
    <cellStyle name="Moneda 2 7" xfId="106" xr:uid="{5558A715-A594-4D34-9B44-DF77119D8FED}"/>
    <cellStyle name="Moneda 2 8" xfId="115" xr:uid="{3BFB43D1-9C43-4FB1-A7FD-6B2540C4DDDD}"/>
    <cellStyle name="Moneda 2 9" xfId="124" xr:uid="{856A90CE-0ED9-4485-8DB7-2B7149BF7B36}"/>
    <cellStyle name="Normal" xfId="0" builtinId="0"/>
    <cellStyle name="Normal 2" xfId="7" xr:uid="{00000000-0005-0000-0000-000008000000}"/>
    <cellStyle name="Normal 2 10" xfId="125" xr:uid="{43357603-6FBD-4F01-B5D5-BA5DDD0B4F45}"/>
    <cellStyle name="Normal 2 11" xfId="134" xr:uid="{9307432E-4A5D-40CD-B836-E1612228EAEC}"/>
    <cellStyle name="Normal 2 12" xfId="143" xr:uid="{05E16D77-1C16-4AD5-8A2E-D973121D0EFC}"/>
    <cellStyle name="Normal 2 13" xfId="152" xr:uid="{206848AB-2294-44A1-A85E-0C1144485A2D}"/>
    <cellStyle name="Normal 2 14" xfId="52" xr:uid="{3BBE644F-56F4-4E2F-87F9-827B0F8A0D86}"/>
    <cellStyle name="Normal 2 15" xfId="161" xr:uid="{F6FA11AF-7DE5-4FF5-866F-452519B4A1F1}"/>
    <cellStyle name="Normal 2 16" xfId="42" xr:uid="{BCE9396B-EB0F-47C1-9A31-E7DC2AA0CDE4}"/>
    <cellStyle name="Normal 2 17" xfId="32" xr:uid="{3CAAE515-5724-4BFF-9B3F-82D53FF010BC}"/>
    <cellStyle name="Normal 2 18" xfId="22" xr:uid="{EE52D735-157D-4B7B-B3C7-0AB300F9E7BD}"/>
    <cellStyle name="Normal 2 2" xfId="8" xr:uid="{00000000-0005-0000-0000-000009000000}"/>
    <cellStyle name="Normal 2 3" xfId="62" xr:uid="{8AE7D11D-27A8-4C35-A272-8E00F0A4D286}"/>
    <cellStyle name="Normal 2 4" xfId="71" xr:uid="{C76458B1-8F29-46EC-A8DF-23E92F8151A2}"/>
    <cellStyle name="Normal 2 5" xfId="80" xr:uid="{FF89769D-221A-4BA3-A8AC-FCC519547BFB}"/>
    <cellStyle name="Normal 2 6" xfId="89" xr:uid="{D583EBDF-7509-43A0-B10C-AFE5D732006B}"/>
    <cellStyle name="Normal 2 7" xfId="98" xr:uid="{3A162B08-C712-40D5-901C-97316F89A599}"/>
    <cellStyle name="Normal 2 8" xfId="107" xr:uid="{8FF11D80-3B51-4B5C-8158-0E423576133E}"/>
    <cellStyle name="Normal 2 9" xfId="116" xr:uid="{773648E7-AB6D-4F0F-AE4B-4E8C8B211FE8}"/>
    <cellStyle name="Normal 3" xfId="9" xr:uid="{00000000-0005-0000-0000-00000A000000}"/>
    <cellStyle name="Normal 3 10" xfId="135" xr:uid="{6F5F1899-8271-479A-9939-221137E9B132}"/>
    <cellStyle name="Normal 3 11" xfId="144" xr:uid="{E20B4712-7A9A-411E-B658-4A84450BC6B7}"/>
    <cellStyle name="Normal 3 12" xfId="153" xr:uid="{7556B919-DD64-4642-A40F-36482064241B}"/>
    <cellStyle name="Normal 3 13" xfId="53" xr:uid="{1484DBAC-530B-4324-AECB-270F54191ABD}"/>
    <cellStyle name="Normal 3 14" xfId="162" xr:uid="{1B8E41F6-46B6-4A46-873E-6B2DE47D572E}"/>
    <cellStyle name="Normal 3 15" xfId="43" xr:uid="{9D6C0F1D-1203-48E8-87AD-62939921A314}"/>
    <cellStyle name="Normal 3 16" xfId="33" xr:uid="{5440F38F-BCBC-45C7-A14E-F4AC4F92EEF1}"/>
    <cellStyle name="Normal 3 17" xfId="23" xr:uid="{CEFD0BD7-FC04-4498-8023-3183741D1950}"/>
    <cellStyle name="Normal 3 2" xfId="63" xr:uid="{FE0455D1-5FAF-4D1A-AD94-E9B6F1D66DBB}"/>
    <cellStyle name="Normal 3 3" xfId="72" xr:uid="{26296BD8-3462-490E-954D-6412E2A11548}"/>
    <cellStyle name="Normal 3 4" xfId="81" xr:uid="{2199B47B-06CE-414A-B757-916B2B0CFE41}"/>
    <cellStyle name="Normal 3 5" xfId="90" xr:uid="{EA55BE9F-CE73-463C-B32B-FB9EF7BC9AE1}"/>
    <cellStyle name="Normal 3 6" xfId="99" xr:uid="{D5FA5868-0840-460C-827E-D64FE55F00B9}"/>
    <cellStyle name="Normal 3 7" xfId="108" xr:uid="{1E172F13-D340-492D-9D67-7B0DF7E7CB17}"/>
    <cellStyle name="Normal 3 8" xfId="117" xr:uid="{AF808087-0878-486C-BE1E-EBF95ACF97D2}"/>
    <cellStyle name="Normal 3 9" xfId="126" xr:uid="{43F5A0D0-ECC9-4B1F-85E7-CE5C8041A023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10" xfId="127" xr:uid="{125B1891-C3FD-414E-9BE7-57E741C4A919}"/>
    <cellStyle name="Normal 6 11" xfId="136" xr:uid="{D5B1268B-A49D-4BBA-B1C2-4951148EFC39}"/>
    <cellStyle name="Normal 6 12" xfId="145" xr:uid="{043DA6D6-2C26-47BC-807E-B6D5B63C8FA8}"/>
    <cellStyle name="Normal 6 13" xfId="154" xr:uid="{BF275278-22E8-411B-A7BB-17CD5A6FB053}"/>
    <cellStyle name="Normal 6 14" xfId="54" xr:uid="{29F2DFC3-E29E-432C-B15D-3F4489225EEE}"/>
    <cellStyle name="Normal 6 15" xfId="163" xr:uid="{DBDDE905-5BD6-401C-B760-FE5AD7192F1D}"/>
    <cellStyle name="Normal 6 16" xfId="44" xr:uid="{5F7BB72B-9E30-41EC-B88D-CB933BFE9823}"/>
    <cellStyle name="Normal 6 17" xfId="34" xr:uid="{F99DF9BF-388B-4848-A5FD-A1DC1FD4477B}"/>
    <cellStyle name="Normal 6 18" xfId="24" xr:uid="{73C96915-26DC-4CE5-B7FF-98CD76CF7664}"/>
    <cellStyle name="Normal 6 2" xfId="15" xr:uid="{00000000-0005-0000-0000-000010000000}"/>
    <cellStyle name="Normal 6 2 10" xfId="137" xr:uid="{976DAD1F-C666-4438-8BB8-C0026AB55555}"/>
    <cellStyle name="Normal 6 2 11" xfId="146" xr:uid="{29568EEC-86EF-4387-AD69-98B076E7B28F}"/>
    <cellStyle name="Normal 6 2 12" xfId="155" xr:uid="{EF76E73D-A4CE-4459-BD69-0CE3F37E3F2C}"/>
    <cellStyle name="Normal 6 2 13" xfId="55" xr:uid="{71F2CFB5-30F6-49A5-BE48-8C2A5DB9C1E1}"/>
    <cellStyle name="Normal 6 2 14" xfId="164" xr:uid="{F6766202-B7C5-4DBD-84FC-F5AED48EBB8B}"/>
    <cellStyle name="Normal 6 2 15" xfId="45" xr:uid="{81BE55E3-990C-4F9B-919D-6811AAB6B498}"/>
    <cellStyle name="Normal 6 2 16" xfId="35" xr:uid="{573E6BE9-E4E5-4F1B-8941-9D7BFA09A61D}"/>
    <cellStyle name="Normal 6 2 17" xfId="25" xr:uid="{EF0DCB6E-4C4C-44B3-AB80-BF80B643B791}"/>
    <cellStyle name="Normal 6 2 2" xfId="65" xr:uid="{CC50BB4F-FBBC-4683-A93E-917750627396}"/>
    <cellStyle name="Normal 6 2 3" xfId="74" xr:uid="{239C1366-9651-4669-88DD-B31A465B4A6E}"/>
    <cellStyle name="Normal 6 2 4" xfId="83" xr:uid="{3B26C6A8-18F9-4453-A385-8E08D82CC515}"/>
    <cellStyle name="Normal 6 2 5" xfId="92" xr:uid="{D01F04CD-B0FF-4509-941D-8046C6ED32C1}"/>
    <cellStyle name="Normal 6 2 6" xfId="101" xr:uid="{A8AE8086-7822-4E12-B433-D2953028EE39}"/>
    <cellStyle name="Normal 6 2 7" xfId="110" xr:uid="{0CFB9944-9B57-4CBA-9242-7B263817F9A5}"/>
    <cellStyle name="Normal 6 2 8" xfId="119" xr:uid="{D4FB5BBB-39FE-4263-93FB-848DAFF188A2}"/>
    <cellStyle name="Normal 6 2 9" xfId="128" xr:uid="{840FD94D-3F93-4269-B8E4-79FD97A65A7C}"/>
    <cellStyle name="Normal 6 3" xfId="64" xr:uid="{3BE059CD-68CF-43DA-9324-AD8BF4C49BCA}"/>
    <cellStyle name="Normal 6 4" xfId="73" xr:uid="{47B1540C-FC47-4C69-B2DB-A72B8C612911}"/>
    <cellStyle name="Normal 6 5" xfId="82" xr:uid="{D4C2C78A-B1D6-45C1-AA65-329E973C9BAF}"/>
    <cellStyle name="Normal 6 6" xfId="91" xr:uid="{6D379E2E-C69B-48EB-ABBD-F44073376717}"/>
    <cellStyle name="Normal 6 7" xfId="100" xr:uid="{9C11CC58-E9BC-4A08-BFB9-E2627879587C}"/>
    <cellStyle name="Normal 6 8" xfId="109" xr:uid="{A33C78E9-5606-4060-B7A7-E42A3C091A2E}"/>
    <cellStyle name="Normal 6 9" xfId="118" xr:uid="{10924246-F23D-48F0-8995-7F9FA515951F}"/>
    <cellStyle name="Normal 7" xfId="56" xr:uid="{24423110-21F2-4872-8BB0-5FCA5AC22C76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1257300</xdr:colOff>
      <xdr:row>57</xdr:row>
      <xdr:rowOff>133350</xdr:rowOff>
    </xdr:from>
    <xdr:to>
      <xdr:col>0</xdr:col>
      <xdr:colOff>3238500</xdr:colOff>
      <xdr:row>57</xdr:row>
      <xdr:rowOff>133350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61918D77-A694-46AC-AE87-19383579DEB2}"/>
            </a:ext>
          </a:extLst>
        </xdr:cNvPr>
        <xdr:cNvCxnSpPr/>
      </xdr:nvCxnSpPr>
      <xdr:spPr>
        <a:xfrm>
          <a:off x="1257300" y="9153525"/>
          <a:ext cx="1981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714375</xdr:colOff>
      <xdr:row>58</xdr:row>
      <xdr:rowOff>0</xdr:rowOff>
    </xdr:from>
    <xdr:to>
      <xdr:col>3</xdr:col>
      <xdr:colOff>2695575</xdr:colOff>
      <xdr:row>58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25B05BB9-0547-402F-B8E1-633E07ED89CA}"/>
            </a:ext>
          </a:extLst>
        </xdr:cNvPr>
        <xdr:cNvCxnSpPr/>
      </xdr:nvCxnSpPr>
      <xdr:spPr>
        <a:xfrm>
          <a:off x="6057900" y="9163050"/>
          <a:ext cx="19812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0"/>
  <sheetViews>
    <sheetView showGridLines="0" tabSelected="1" zoomScaleNormal="100" zoomScaleSheetLayoutView="100" workbookViewId="0">
      <selection activeCell="H12" sqref="H12"/>
    </sheetView>
  </sheetViews>
  <sheetFormatPr baseColWidth="10" defaultColWidth="12" defaultRowHeight="12.75" x14ac:dyDescent="0.2"/>
  <cols>
    <col min="1" max="1" width="61.83203125" style="20" customWidth="1"/>
    <col min="2" max="2" width="15.83203125" style="20" customWidth="1"/>
    <col min="3" max="3" width="15.83203125" style="21" customWidth="1"/>
    <col min="4" max="4" width="61.83203125" style="21" customWidth="1"/>
    <col min="5" max="6" width="15.83203125" style="21" customWidth="1"/>
    <col min="7" max="16384" width="12" style="5"/>
  </cols>
  <sheetData>
    <row r="1" spans="1:6" ht="57" customHeight="1" x14ac:dyDescent="0.2">
      <c r="A1" s="23" t="s">
        <v>60</v>
      </c>
      <c r="B1" s="24"/>
      <c r="C1" s="24"/>
      <c r="D1" s="24"/>
      <c r="E1" s="24"/>
      <c r="F1" s="25"/>
    </row>
    <row r="2" spans="1:6" x14ac:dyDescent="0.2">
      <c r="A2" s="6" t="s">
        <v>51</v>
      </c>
      <c r="B2" s="6">
        <v>2023</v>
      </c>
      <c r="C2" s="6">
        <v>2022</v>
      </c>
      <c r="D2" s="6" t="s">
        <v>51</v>
      </c>
      <c r="E2" s="6">
        <v>2023</v>
      </c>
      <c r="F2" s="6">
        <v>2022</v>
      </c>
    </row>
    <row r="3" spans="1:6" s="8" customFormat="1" x14ac:dyDescent="0.2">
      <c r="A3" s="7" t="s">
        <v>0</v>
      </c>
      <c r="B3" s="26"/>
      <c r="C3" s="26"/>
      <c r="D3" s="7" t="s">
        <v>1</v>
      </c>
      <c r="E3" s="26"/>
      <c r="F3" s="26"/>
    </row>
    <row r="4" spans="1:6" x14ac:dyDescent="0.2">
      <c r="A4" s="9" t="s">
        <v>18</v>
      </c>
      <c r="B4" s="26"/>
      <c r="C4" s="26"/>
      <c r="D4" s="9" t="s">
        <v>20</v>
      </c>
      <c r="E4" s="26"/>
      <c r="F4" s="26"/>
    </row>
    <row r="5" spans="1:6" x14ac:dyDescent="0.2">
      <c r="A5" s="10" t="s">
        <v>22</v>
      </c>
      <c r="B5" s="27">
        <v>9158568.5999999996</v>
      </c>
      <c r="C5" s="27">
        <v>10455420.890000001</v>
      </c>
      <c r="D5" s="10" t="s">
        <v>36</v>
      </c>
      <c r="E5" s="27">
        <v>372726.1</v>
      </c>
      <c r="F5" s="28">
        <v>1970166.3</v>
      </c>
    </row>
    <row r="6" spans="1:6" x14ac:dyDescent="0.2">
      <c r="A6" s="10" t="s">
        <v>23</v>
      </c>
      <c r="B6" s="27">
        <v>16846073.16</v>
      </c>
      <c r="C6" s="27">
        <v>15496160.65</v>
      </c>
      <c r="D6" s="10" t="s">
        <v>37</v>
      </c>
      <c r="E6" s="27">
        <v>0</v>
      </c>
      <c r="F6" s="28">
        <v>0</v>
      </c>
    </row>
    <row r="7" spans="1:6" ht="25.5" x14ac:dyDescent="0.2">
      <c r="A7" s="10" t="s">
        <v>24</v>
      </c>
      <c r="B7" s="27">
        <v>0</v>
      </c>
      <c r="C7" s="27">
        <v>0</v>
      </c>
      <c r="D7" s="10" t="s">
        <v>6</v>
      </c>
      <c r="E7" s="27">
        <v>0</v>
      </c>
      <c r="F7" s="28">
        <v>0</v>
      </c>
    </row>
    <row r="8" spans="1:6" x14ac:dyDescent="0.2">
      <c r="A8" s="10" t="s">
        <v>25</v>
      </c>
      <c r="B8" s="27">
        <v>0</v>
      </c>
      <c r="C8" s="27">
        <v>0</v>
      </c>
      <c r="D8" s="10" t="s">
        <v>7</v>
      </c>
      <c r="E8" s="27">
        <v>0</v>
      </c>
      <c r="F8" s="28">
        <v>0</v>
      </c>
    </row>
    <row r="9" spans="1:6" x14ac:dyDescent="0.2">
      <c r="A9" s="10" t="s">
        <v>26</v>
      </c>
      <c r="B9" s="27">
        <v>0</v>
      </c>
      <c r="C9" s="27">
        <v>0</v>
      </c>
      <c r="D9" s="10" t="s">
        <v>38</v>
      </c>
      <c r="E9" s="27">
        <v>0</v>
      </c>
      <c r="F9" s="28">
        <v>0</v>
      </c>
    </row>
    <row r="10" spans="1:6" ht="25.5" x14ac:dyDescent="0.2">
      <c r="A10" s="10" t="s">
        <v>27</v>
      </c>
      <c r="B10" s="27">
        <v>0</v>
      </c>
      <c r="C10" s="27">
        <v>0</v>
      </c>
      <c r="D10" s="10" t="s">
        <v>39</v>
      </c>
      <c r="E10" s="27">
        <v>3588</v>
      </c>
      <c r="F10" s="28">
        <v>0</v>
      </c>
    </row>
    <row r="11" spans="1:6" x14ac:dyDescent="0.2">
      <c r="A11" s="10" t="s">
        <v>17</v>
      </c>
      <c r="B11" s="27">
        <v>0</v>
      </c>
      <c r="C11" s="27">
        <v>0</v>
      </c>
      <c r="D11" s="10" t="s">
        <v>8</v>
      </c>
      <c r="E11" s="27">
        <v>0</v>
      </c>
      <c r="F11" s="28">
        <v>0</v>
      </c>
    </row>
    <row r="12" spans="1:6" x14ac:dyDescent="0.2">
      <c r="A12" s="11"/>
      <c r="B12" s="29"/>
      <c r="C12" s="29"/>
      <c r="D12" s="10" t="s">
        <v>40</v>
      </c>
      <c r="E12" s="27">
        <v>1657906.01</v>
      </c>
      <c r="F12" s="28">
        <v>2725.19</v>
      </c>
    </row>
    <row r="13" spans="1:6" x14ac:dyDescent="0.2">
      <c r="A13" s="9" t="s">
        <v>52</v>
      </c>
      <c r="B13" s="30">
        <f>SUM(B5:B11)</f>
        <v>26004641.759999998</v>
      </c>
      <c r="C13" s="30">
        <f>SUM(C5:C11)</f>
        <v>25951581.539999999</v>
      </c>
      <c r="D13" s="11"/>
      <c r="E13" s="31"/>
      <c r="F13" s="32"/>
    </row>
    <row r="14" spans="1:6" x14ac:dyDescent="0.2">
      <c r="A14" s="12"/>
      <c r="B14" s="29"/>
      <c r="C14" s="29"/>
      <c r="D14" s="9" t="s">
        <v>53</v>
      </c>
      <c r="E14" s="33">
        <f>SUM(E5:E12)</f>
        <v>2034220.1099999999</v>
      </c>
      <c r="F14" s="34">
        <f>SUM(F5:F12)</f>
        <v>1972891.49</v>
      </c>
    </row>
    <row r="15" spans="1:6" x14ac:dyDescent="0.2">
      <c r="A15" s="9" t="s">
        <v>19</v>
      </c>
      <c r="B15" s="29"/>
      <c r="C15" s="29"/>
      <c r="D15" s="12"/>
      <c r="E15" s="29"/>
      <c r="F15" s="32"/>
    </row>
    <row r="16" spans="1:6" x14ac:dyDescent="0.2">
      <c r="A16" s="10" t="s">
        <v>28</v>
      </c>
      <c r="B16" s="27">
        <v>0</v>
      </c>
      <c r="C16" s="27">
        <v>0</v>
      </c>
      <c r="D16" s="9" t="s">
        <v>21</v>
      </c>
      <c r="E16" s="29"/>
      <c r="F16" s="29"/>
    </row>
    <row r="17" spans="1:6" ht="25.5" x14ac:dyDescent="0.2">
      <c r="A17" s="10" t="s">
        <v>29</v>
      </c>
      <c r="B17" s="27">
        <v>0</v>
      </c>
      <c r="C17" s="27">
        <v>0</v>
      </c>
      <c r="D17" s="10" t="s">
        <v>9</v>
      </c>
      <c r="E17" s="27">
        <v>0</v>
      </c>
      <c r="F17" s="28">
        <v>0</v>
      </c>
    </row>
    <row r="18" spans="1:6" ht="25.5" x14ac:dyDescent="0.2">
      <c r="A18" s="10" t="s">
        <v>30</v>
      </c>
      <c r="B18" s="27">
        <v>76254532.329999998</v>
      </c>
      <c r="C18" s="27">
        <v>76254532.329999998</v>
      </c>
      <c r="D18" s="10" t="s">
        <v>10</v>
      </c>
      <c r="E18" s="27">
        <v>0</v>
      </c>
      <c r="F18" s="28">
        <v>0</v>
      </c>
    </row>
    <row r="19" spans="1:6" x14ac:dyDescent="0.2">
      <c r="A19" s="10" t="s">
        <v>31</v>
      </c>
      <c r="B19" s="27">
        <v>18961876.859999999</v>
      </c>
      <c r="C19" s="27">
        <v>18970898.859999999</v>
      </c>
      <c r="D19" s="10" t="s">
        <v>11</v>
      </c>
      <c r="E19" s="27">
        <v>0</v>
      </c>
      <c r="F19" s="28">
        <v>0</v>
      </c>
    </row>
    <row r="20" spans="1:6" x14ac:dyDescent="0.2">
      <c r="A20" s="10" t="s">
        <v>32</v>
      </c>
      <c r="B20" s="27">
        <v>0</v>
      </c>
      <c r="C20" s="27">
        <v>0</v>
      </c>
      <c r="D20" s="10" t="s">
        <v>41</v>
      </c>
      <c r="E20" s="27">
        <v>0</v>
      </c>
      <c r="F20" s="28">
        <v>0</v>
      </c>
    </row>
    <row r="21" spans="1:6" ht="25.5" x14ac:dyDescent="0.2">
      <c r="A21" s="10" t="s">
        <v>33</v>
      </c>
      <c r="B21" s="27">
        <v>-5438869.4199999999</v>
      </c>
      <c r="C21" s="27">
        <v>-5457379.4199999999</v>
      </c>
      <c r="D21" s="10" t="s">
        <v>54</v>
      </c>
      <c r="E21" s="27">
        <v>0</v>
      </c>
      <c r="F21" s="28">
        <v>0</v>
      </c>
    </row>
    <row r="22" spans="1:6" x14ac:dyDescent="0.2">
      <c r="A22" s="10" t="s">
        <v>34</v>
      </c>
      <c r="B22" s="27">
        <v>0</v>
      </c>
      <c r="C22" s="27">
        <v>0</v>
      </c>
      <c r="D22" s="10" t="s">
        <v>12</v>
      </c>
      <c r="E22" s="27">
        <v>0</v>
      </c>
      <c r="F22" s="28">
        <v>0</v>
      </c>
    </row>
    <row r="23" spans="1:6" ht="25.5" x14ac:dyDescent="0.2">
      <c r="A23" s="10" t="s">
        <v>5</v>
      </c>
      <c r="B23" s="27">
        <v>0</v>
      </c>
      <c r="C23" s="27">
        <v>0</v>
      </c>
      <c r="D23" s="11"/>
      <c r="E23" s="29"/>
      <c r="F23" s="32"/>
    </row>
    <row r="24" spans="1:6" x14ac:dyDescent="0.2">
      <c r="A24" s="10" t="s">
        <v>35</v>
      </c>
      <c r="B24" s="27">
        <v>0</v>
      </c>
      <c r="C24" s="27">
        <v>0</v>
      </c>
      <c r="D24" s="9" t="s">
        <v>55</v>
      </c>
      <c r="E24" s="30">
        <f>SUM(E17:E22)</f>
        <v>0</v>
      </c>
      <c r="F24" s="34">
        <f>SUM(F17:F22)</f>
        <v>0</v>
      </c>
    </row>
    <row r="25" spans="1:6" s="8" customFormat="1" x14ac:dyDescent="0.2">
      <c r="A25" s="11"/>
      <c r="B25" s="29"/>
      <c r="C25" s="29"/>
      <c r="D25" s="11"/>
      <c r="E25" s="29"/>
      <c r="F25" s="32"/>
    </row>
    <row r="26" spans="1:6" x14ac:dyDescent="0.2">
      <c r="A26" s="9" t="s">
        <v>56</v>
      </c>
      <c r="B26" s="30">
        <f>SUM(B16:B24)</f>
        <v>89777539.769999996</v>
      </c>
      <c r="C26" s="30">
        <f>SUM(C16:C24)</f>
        <v>89768051.769999996</v>
      </c>
      <c r="D26" s="13" t="s">
        <v>50</v>
      </c>
      <c r="E26" s="30">
        <f>SUM(E24+E14)</f>
        <v>2034220.1099999999</v>
      </c>
      <c r="F26" s="34">
        <f>SUM(F14+F24)</f>
        <v>1972891.49</v>
      </c>
    </row>
    <row r="27" spans="1:6" x14ac:dyDescent="0.2">
      <c r="A27" s="12"/>
      <c r="B27" s="29"/>
      <c r="C27" s="29"/>
      <c r="D27" s="12"/>
      <c r="E27" s="29"/>
      <c r="F27" s="32"/>
    </row>
    <row r="28" spans="1:6" x14ac:dyDescent="0.2">
      <c r="A28" s="9" t="s">
        <v>57</v>
      </c>
      <c r="B28" s="30">
        <f>B13+B26</f>
        <v>115782181.53</v>
      </c>
      <c r="C28" s="30">
        <f>C13+C26</f>
        <v>115719633.31</v>
      </c>
      <c r="D28" s="7" t="s">
        <v>43</v>
      </c>
      <c r="E28" s="29"/>
      <c r="F28" s="29"/>
    </row>
    <row r="29" spans="1:6" x14ac:dyDescent="0.2">
      <c r="A29" s="14"/>
      <c r="B29" s="15"/>
      <c r="C29" s="16"/>
      <c r="D29" s="12"/>
      <c r="E29" s="29"/>
      <c r="F29" s="29"/>
    </row>
    <row r="30" spans="1:6" x14ac:dyDescent="0.2">
      <c r="A30" s="17"/>
      <c r="B30" s="15"/>
      <c r="C30" s="16"/>
      <c r="D30" s="9" t="s">
        <v>42</v>
      </c>
      <c r="E30" s="30">
        <f>SUM(E31:E33)</f>
        <v>82554340.659999996</v>
      </c>
      <c r="F30" s="34">
        <f>SUM(F31:F33)</f>
        <v>82188766.390000001</v>
      </c>
    </row>
    <row r="31" spans="1:6" x14ac:dyDescent="0.2">
      <c r="A31" s="17"/>
      <c r="B31" s="15"/>
      <c r="C31" s="16"/>
      <c r="D31" s="10" t="s">
        <v>2</v>
      </c>
      <c r="E31" s="27">
        <v>82544852.659999996</v>
      </c>
      <c r="F31" s="28">
        <v>82188766.390000001</v>
      </c>
    </row>
    <row r="32" spans="1:6" x14ac:dyDescent="0.2">
      <c r="A32" s="17"/>
      <c r="B32" s="15"/>
      <c r="C32" s="16"/>
      <c r="D32" s="10" t="s">
        <v>13</v>
      </c>
      <c r="E32" s="27">
        <v>9488</v>
      </c>
      <c r="F32" s="28">
        <v>0</v>
      </c>
    </row>
    <row r="33" spans="1:6" x14ac:dyDescent="0.2">
      <c r="A33" s="17"/>
      <c r="B33" s="15"/>
      <c r="C33" s="16"/>
      <c r="D33" s="10" t="s">
        <v>45</v>
      </c>
      <c r="E33" s="27">
        <v>0</v>
      </c>
      <c r="F33" s="28">
        <v>0</v>
      </c>
    </row>
    <row r="34" spans="1:6" x14ac:dyDescent="0.2">
      <c r="A34" s="17"/>
      <c r="B34" s="15"/>
      <c r="C34" s="16"/>
      <c r="D34" s="11"/>
      <c r="E34" s="29"/>
      <c r="F34" s="32"/>
    </row>
    <row r="35" spans="1:6" x14ac:dyDescent="0.2">
      <c r="A35" s="17"/>
      <c r="B35" s="15"/>
      <c r="C35" s="16"/>
      <c r="D35" s="9" t="s">
        <v>44</v>
      </c>
      <c r="E35" s="30">
        <f>SUM(E36:E40)</f>
        <v>31193620.760000002</v>
      </c>
      <c r="F35" s="34">
        <f>SUM(F36:F40)</f>
        <v>31557975.43</v>
      </c>
    </row>
    <row r="36" spans="1:6" x14ac:dyDescent="0.2">
      <c r="A36" s="17"/>
      <c r="B36" s="15"/>
      <c r="C36" s="16"/>
      <c r="D36" s="10" t="s">
        <v>46</v>
      </c>
      <c r="E36" s="27">
        <v>8059917.5499999998</v>
      </c>
      <c r="F36" s="28">
        <v>8304238.0499999998</v>
      </c>
    </row>
    <row r="37" spans="1:6" x14ac:dyDescent="0.2">
      <c r="A37" s="17"/>
      <c r="B37" s="15"/>
      <c r="C37" s="16"/>
      <c r="D37" s="10" t="s">
        <v>14</v>
      </c>
      <c r="E37" s="27">
        <v>23133703.210000001</v>
      </c>
      <c r="F37" s="28">
        <v>23253737.379999999</v>
      </c>
    </row>
    <row r="38" spans="1:6" x14ac:dyDescent="0.2">
      <c r="A38" s="17"/>
      <c r="B38" s="15"/>
      <c r="C38" s="16"/>
      <c r="D38" s="10" t="s">
        <v>3</v>
      </c>
      <c r="E38" s="27">
        <v>0</v>
      </c>
      <c r="F38" s="28">
        <v>0</v>
      </c>
    </row>
    <row r="39" spans="1:6" x14ac:dyDescent="0.2">
      <c r="A39" s="17"/>
      <c r="B39" s="15"/>
      <c r="C39" s="16"/>
      <c r="D39" s="10" t="s">
        <v>4</v>
      </c>
      <c r="E39" s="27">
        <v>0</v>
      </c>
      <c r="F39" s="28">
        <v>0</v>
      </c>
    </row>
    <row r="40" spans="1:6" x14ac:dyDescent="0.2">
      <c r="A40" s="17"/>
      <c r="B40" s="15"/>
      <c r="C40" s="16"/>
      <c r="D40" s="10" t="s">
        <v>47</v>
      </c>
      <c r="E40" s="27">
        <v>0</v>
      </c>
      <c r="F40" s="28">
        <v>0</v>
      </c>
    </row>
    <row r="41" spans="1:6" x14ac:dyDescent="0.2">
      <c r="A41" s="17"/>
      <c r="B41" s="15"/>
      <c r="C41" s="16"/>
      <c r="D41" s="11"/>
      <c r="E41" s="29"/>
      <c r="F41" s="32"/>
    </row>
    <row r="42" spans="1:6" ht="25.5" x14ac:dyDescent="0.2">
      <c r="A42" s="17"/>
      <c r="B42" s="18"/>
      <c r="C42" s="16"/>
      <c r="D42" s="9" t="s">
        <v>58</v>
      </c>
      <c r="E42" s="30">
        <f>SUM(E43:E44)</f>
        <v>0</v>
      </c>
      <c r="F42" s="34">
        <f>SUM(F43:F44)</f>
        <v>0</v>
      </c>
    </row>
    <row r="43" spans="1:6" x14ac:dyDescent="0.2">
      <c r="A43" s="14"/>
      <c r="B43" s="15"/>
      <c r="C43" s="16"/>
      <c r="D43" s="10" t="s">
        <v>15</v>
      </c>
      <c r="E43" s="27">
        <v>0</v>
      </c>
      <c r="F43" s="28">
        <v>0</v>
      </c>
    </row>
    <row r="44" spans="1:6" x14ac:dyDescent="0.2">
      <c r="A44" s="14"/>
      <c r="B44" s="15"/>
      <c r="C44" s="16"/>
      <c r="D44" s="10" t="s">
        <v>16</v>
      </c>
      <c r="E44" s="27">
        <v>0</v>
      </c>
      <c r="F44" s="28">
        <v>0</v>
      </c>
    </row>
    <row r="45" spans="1:6" x14ac:dyDescent="0.2">
      <c r="A45" s="14"/>
      <c r="B45" s="15"/>
      <c r="C45" s="16"/>
      <c r="D45" s="11"/>
      <c r="E45" s="29"/>
      <c r="F45" s="32"/>
    </row>
    <row r="46" spans="1:6" x14ac:dyDescent="0.2">
      <c r="A46" s="14"/>
      <c r="B46" s="15"/>
      <c r="C46" s="16"/>
      <c r="D46" s="9" t="s">
        <v>48</v>
      </c>
      <c r="E46" s="30">
        <f>SUM(E42+E35+E30)</f>
        <v>113747961.42</v>
      </c>
      <c r="F46" s="34">
        <f>SUM(F42+F35+F30)</f>
        <v>113746741.81999999</v>
      </c>
    </row>
    <row r="47" spans="1:6" x14ac:dyDescent="0.2">
      <c r="A47" s="14"/>
      <c r="B47" s="15"/>
      <c r="C47" s="16"/>
      <c r="D47" s="12"/>
      <c r="E47" s="29"/>
      <c r="F47" s="32"/>
    </row>
    <row r="48" spans="1:6" x14ac:dyDescent="0.2">
      <c r="A48" s="14"/>
      <c r="B48" s="15"/>
      <c r="C48" s="16"/>
      <c r="D48" s="9" t="s">
        <v>49</v>
      </c>
      <c r="E48" s="30">
        <f>E46+E26</f>
        <v>115782181.53</v>
      </c>
      <c r="F48" s="30">
        <f>F46+F26</f>
        <v>115719633.30999999</v>
      </c>
    </row>
    <row r="49" spans="1:6" x14ac:dyDescent="0.2">
      <c r="A49" s="14"/>
      <c r="B49" s="15"/>
      <c r="C49" s="15"/>
      <c r="D49" s="19"/>
      <c r="E49" s="16"/>
      <c r="F49" s="16"/>
    </row>
    <row r="51" spans="1:6" x14ac:dyDescent="0.2">
      <c r="A51" s="22" t="s">
        <v>59</v>
      </c>
    </row>
    <row r="59" spans="1:6" x14ac:dyDescent="0.2">
      <c r="A59" s="2" t="s">
        <v>61</v>
      </c>
      <c r="B59" s="2"/>
      <c r="C59" s="3"/>
      <c r="D59" s="4" t="s">
        <v>62</v>
      </c>
    </row>
    <row r="60" spans="1:6" x14ac:dyDescent="0.2">
      <c r="A60" s="1" t="s">
        <v>63</v>
      </c>
      <c r="B60" s="1"/>
      <c r="C60" s="3"/>
      <c r="D60" s="4" t="s">
        <v>64</v>
      </c>
    </row>
  </sheetData>
  <sheetProtection formatCells="0" formatColumns="0" formatRows="0" autoFilter="0"/>
  <mergeCells count="3">
    <mergeCell ref="A1:F1"/>
    <mergeCell ref="A59:B59"/>
    <mergeCell ref="A60:B60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ignoredErrors>
    <ignoredError sqref="B13:C29 E14:F35 E42:F48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cp:lastPrinted>2018-03-04T05:00:29Z</cp:lastPrinted>
  <dcterms:created xsi:type="dcterms:W3CDTF">2012-12-11T20:26:08Z</dcterms:created>
  <dcterms:modified xsi:type="dcterms:W3CDTF">2023-10-05T15:41:01Z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