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13_ncr:1_{88B538FB-8349-42F5-8E4C-E144630F3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s="1"/>
  <c r="B61" i="3" l="1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<sst xmlns="http://schemas.openxmlformats.org/spreadsheetml/2006/main" count="97" uniqueCount="62">
  <si>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</si>
  <si>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</si>
  <si>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</si>
  <si>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</si>
  <si>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</si>
  <si>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</si>
  <si>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</si>
  <si>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</si>
  <si>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</si>
  <si>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</si>
  <si>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</si>
  <si>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</si>
  <si>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</si>
  <si>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</si>
  <si>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</si>
  <si>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</si>
  <si>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</si>
  <si>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</si>
  <si>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</si>
  <si>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</si>
  <si>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</si>
  <si>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</si>
  <si>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</si>
  <si>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</si>
  <si>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</si>
  <si>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</si>
  <si>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</si>
  <si>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</si>
  <si>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</si>
  <si>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</si>
  <si>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</si>
  <si>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</si>
  <si>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</si>
  <si>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</si>
  <si>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</si>
  <si>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</si>
  <si>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</si>
  <si>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</si>
  <si>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</si>
  <si>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</si>
  <si>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</si>
  <si>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</si>
  <si>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</si>
  <si>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</si>
  <si>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</si>
  <si>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</si>
  <si>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</si>
  <si>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</si>
  <si>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</si>
  <si>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</si>
  <si>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</si>
  <si>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</si>
  <si>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</si>
  <si>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</si>
  <si>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</si>
  <si>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</si>
  <si>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</si>
  <si>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TECNOLOGICO SUPERIOR DE GUANAJUATO
Estado de Flujos de Efectivo
Del 1 de Enero al 30 de Septiembre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</si>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</sst>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&quot;Pts&quot;_-;\-* #,##0.00\ &quot;Pts&quot;_-;_-* &quot;-&quot;??\ &quot;Pts&quot;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mbria"/>
      <family val="2"/>
      <scheme val="maj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5" fontId="2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8" applyFont="1" applyFill="1" applyBorder="1" applyProtection="1">
      <protection locked="0"/>
    </xf>
    <xf numFmtId="0" fontId="7" fillId="2" borderId="1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>
      <alignment horizontal="left" vertical="top" wrapText="1" indent="2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horizontal="left" vertical="top" wrapText="1" indent="3"/>
    </xf>
    <xf numFmtId="0" fontId="9" fillId="0" borderId="0" xfId="8" applyFont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horizontal="left" vertical="top" wrapText="1"/>
    </xf>
    <xf numFmtId="0" fontId="7" fillId="0" borderId="4" xfId="8" applyFont="1" applyFill="1" applyBorder="1" applyAlignment="1">
      <alignment vertical="top" wrapText="1"/>
    </xf>
    <xf numFmtId="49" fontId="8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vertical="top" wrapText="1"/>
    </xf>
    <xf numFmtId="0" fontId="2" fillId="0" borderId="4" xfId="8" applyNumberFormat="1" applyFont="1" applyFill="1" applyBorder="1" applyAlignment="1">
      <alignment horizontal="center" vertical="top" wrapText="1"/>
    </xf>
    <xf numFmtId="0" fontId="2" fillId="0" borderId="4" xfId="8" applyNumberFormat="1" applyFont="1" applyFill="1" applyBorder="1" applyAlignment="1">
      <alignment horizontal="center" vertical="top"/>
    </xf>
    <xf numFmtId="0" fontId="10" fillId="3" borderId="0" xfId="73" applyFont="1" applyFill="1" applyBorder="1" applyAlignment="1">
      <alignment horizontal="center" vertical="center"/>
    </xf>
    <xf numFmtId="0" fontId="2" fillId="4" borderId="0" xfId="88" applyFont="1" applyFill="1" applyBorder="1" applyAlignment="1" applyProtection="1">
      <alignment horizontal="center"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horizontal="center" vertical="top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wrapText="1" indent="1"/>
    </xf>
    <xf numFmtId="0" fontId="10" fillId="3" borderId="0" xfId="73" applyFont="1" applyFill="1" applyBorder="1" applyAlignment="1">
      <alignment horizontal="center" vertical="center"/>
    </xf>
    <xf numFmtId="0" fontId="2" fillId="4" borderId="0" xfId="88" applyFont="1" applyFill="1" applyBorder="1" applyAlignment="1" applyProtection="1">
      <alignment horizontal="center" vertical="top"/>
      <protection locked="0"/>
    </xf>
  </cellXfs>
  <cellStyles count="177">
    <cellStyle name="=C:\WINNT\SYSTEM32\COMMAND.COM" xfId="99" xr:uid="{D501AF87-3CF0-42B6-93EC-C507B34ABAA6}"/>
    <cellStyle name="Euro" xfId="1" xr:uid="{00000000-0005-0000-0000-000000000000}"/>
    <cellStyle name="Millares 2" xfId="2" xr:uid="{00000000-0005-0000-0000-000001000000}"/>
    <cellStyle name="Millares 2 10" xfId="52" xr:uid="{A32F999C-D297-437C-85FD-F08BDD94F30E}"/>
    <cellStyle name="Millares 2 11" xfId="158" xr:uid="{D739D5B5-AA58-458D-AD0F-5C2FF9BDF472}"/>
    <cellStyle name="Millares 2 12" xfId="159" xr:uid="{F4824919-3DA3-4553-B1BF-3E911200FA0A}"/>
    <cellStyle name="Millares 2 13" xfId="168" xr:uid="{AC92E1D5-58E1-4E17-94E5-E0BCFD1E8639}"/>
    <cellStyle name="Millares 2 14" xfId="43" xr:uid="{DE6237E7-1283-42CB-87F6-04FC90DD965F}"/>
    <cellStyle name="Millares 2 15" xfId="34" xr:uid="{1F9A553D-2EC5-4B16-A557-8D1EB44F3F27}"/>
    <cellStyle name="Millares 2 16" xfId="25" xr:uid="{8967F7CA-2C6B-47BB-BBA2-FF918FBB1C85}"/>
    <cellStyle name="Millares 2 17" xfId="16" xr:uid="{3320C0A0-F34B-465C-9C7F-46598C9DEBF9}"/>
    <cellStyle name="Millares 2 2" xfId="3" xr:uid="{00000000-0005-0000-0000-000002000000}"/>
    <cellStyle name="Millares 2 2 10" xfId="44" xr:uid="{E47E3A74-A796-489A-91D1-1EE1220D8142}"/>
    <cellStyle name="Millares 2 2 11" xfId="35" xr:uid="{DEA4E22D-B656-4CE7-AFDD-68F95A51BDA5}"/>
    <cellStyle name="Millares 2 2 12" xfId="26" xr:uid="{E3634DF5-77A2-4184-9971-C0D5908D12BE}"/>
    <cellStyle name="Millares 2 2 13" xfId="17" xr:uid="{DC03F5F2-55C8-4A10-BA65-BE352792830A}"/>
    <cellStyle name="Millares 2 2 2" xfId="75" xr:uid="{7C65AF6D-4294-4139-BC37-B4A835DB8A0C}"/>
    <cellStyle name="Millares 2 2 2 2" xfId="145" xr:uid="{46165740-61A3-4124-BCAA-B058F1BE99C9}"/>
    <cellStyle name="Millares 2 2 3" xfId="84" xr:uid="{6C7B98D6-298C-4A42-B029-875F11B7D1FC}"/>
    <cellStyle name="Millares 2 2 3 2" xfId="138" xr:uid="{8521D13F-48F3-48EA-B182-DDC20A8819D5}"/>
    <cellStyle name="Millares 2 2 4" xfId="64" xr:uid="{68498FAC-8A09-41F3-9140-B50BD48B3A66}"/>
    <cellStyle name="Millares 2 2 4 2" xfId="125" xr:uid="{3CCC8965-3CA5-4B38-8F91-46F8F606CB6C}"/>
    <cellStyle name="Millares 2 2 5" xfId="105" xr:uid="{421CD574-2080-4AF5-ADB3-1262D032724E}"/>
    <cellStyle name="Millares 2 2 6" xfId="114" xr:uid="{738BE5DF-BDA2-4742-8C09-0AC6CD5DC007}"/>
    <cellStyle name="Millares 2 2 7" xfId="53" xr:uid="{2BD3E983-E5F0-42B4-8712-B88261419FC9}"/>
    <cellStyle name="Millares 2 2 8" xfId="160" xr:uid="{0FDBC656-5B6B-4F59-9ED2-177A3008039C}"/>
    <cellStyle name="Millares 2 2 9" xfId="169" xr:uid="{58D60F86-B6F1-46C4-B1B0-2EDBD2370D6C}"/>
    <cellStyle name="Millares 2 3" xfId="4" xr:uid="{00000000-0005-0000-0000-000003000000}"/>
    <cellStyle name="Millares 2 3 10" xfId="45" xr:uid="{70F0CB28-595B-4147-9B23-FF9C613E04D8}"/>
    <cellStyle name="Millares 2 3 11" xfId="36" xr:uid="{321A7CE1-8769-4D44-B9A1-02FD9024DC88}"/>
    <cellStyle name="Millares 2 3 12" xfId="27" xr:uid="{6B898810-8ADD-4EDE-8953-6A9A557B29BC}"/>
    <cellStyle name="Millares 2 3 13" xfId="18" xr:uid="{41189621-B285-4F17-BC65-F70D038E3058}"/>
    <cellStyle name="Millares 2 3 2" xfId="76" xr:uid="{1DAA8851-9F18-4866-A7BE-C70B8F137779}"/>
    <cellStyle name="Millares 2 3 2 2" xfId="146" xr:uid="{F66453F4-D22F-4FF4-B225-294731A4A067}"/>
    <cellStyle name="Millares 2 3 3" xfId="85" xr:uid="{1BD17920-87EC-4E2F-AB12-019FB281C789}"/>
    <cellStyle name="Millares 2 3 3 2" xfId="139" xr:uid="{33570104-8E51-49F4-B007-110895F8D6AF}"/>
    <cellStyle name="Millares 2 3 4" xfId="65" xr:uid="{68519ADB-772D-46CD-8A7B-792054CE8A0E}"/>
    <cellStyle name="Millares 2 3 4 2" xfId="126" xr:uid="{C9999EE1-FEF4-4C18-A790-A68323B11346}"/>
    <cellStyle name="Millares 2 3 5" xfId="106" xr:uid="{0B84B45D-4CCE-412F-945E-A0EE8732CF37}"/>
    <cellStyle name="Millares 2 3 6" xfId="115" xr:uid="{EB7707A6-0FE2-4D53-95E5-6C22E8A8AF87}"/>
    <cellStyle name="Millares 2 3 7" xfId="54" xr:uid="{5590D576-8046-4441-9928-C13639ED3513}"/>
    <cellStyle name="Millares 2 3 8" xfId="161" xr:uid="{4A424D09-3E4A-435D-BCF4-786A4BFA987C}"/>
    <cellStyle name="Millares 2 3 9" xfId="170" xr:uid="{88A7EAA4-B15E-4548-9494-4E1F5099EF54}"/>
    <cellStyle name="Millares 2 4" xfId="74" xr:uid="{B6E81A5B-6854-4135-A959-D535D916F9EB}"/>
    <cellStyle name="Millares 2 4 2" xfId="144" xr:uid="{19308B8A-D489-4F1F-87C8-CCCBF3F010CA}"/>
    <cellStyle name="Millares 2 5" xfId="83" xr:uid="{85D62F89-B5C4-4EAA-B2FA-34FEF5B524E6}"/>
    <cellStyle name="Millares 2 5 2" xfId="137" xr:uid="{4C35226B-DED1-4860-8DC9-F5615C63B3FE}"/>
    <cellStyle name="Millares 2 6" xfId="63" xr:uid="{5B2208F7-3826-4E32-AFE5-E711B946D259}"/>
    <cellStyle name="Millares 2 6 2" xfId="124" xr:uid="{A7A42A52-5843-473F-BFAC-E4C563EAF1ED}"/>
    <cellStyle name="Millares 2 7" xfId="100" xr:uid="{9C762B2B-F488-4371-BE73-936D5A1E920E}"/>
    <cellStyle name="Millares 2 7 2" xfId="157" xr:uid="{645CD225-A003-45CC-9E3A-AA3377894BA2}"/>
    <cellStyle name="Millares 2 7 3" xfId="136" xr:uid="{CAA19FB7-665F-4BFD-9479-68A5D7706F94}"/>
    <cellStyle name="Millares 2 8" xfId="104" xr:uid="{5A6EB3FD-58DD-421F-83F7-5122CBA49FD4}"/>
    <cellStyle name="Millares 2 9" xfId="113" xr:uid="{25685514-2B81-4C97-A4B2-606B21E5E9F9}"/>
    <cellStyle name="Millares 3" xfId="5" xr:uid="{00000000-0005-0000-0000-000004000000}"/>
    <cellStyle name="Millares 3 10" xfId="46" xr:uid="{9EE88F0A-7989-4565-BF84-F2A0E75882EA}"/>
    <cellStyle name="Millares 3 11" xfId="37" xr:uid="{CCB9E140-B761-49AC-AE93-E8FAA4EC9BBC}"/>
    <cellStyle name="Millares 3 12" xfId="28" xr:uid="{BDB4EE14-55A2-4A93-AF20-74FFCF1327DB}"/>
    <cellStyle name="Millares 3 13" xfId="19" xr:uid="{F8373C0D-2125-4051-BD26-71EAC653A113}"/>
    <cellStyle name="Millares 3 2" xfId="77" xr:uid="{959CD173-A5AD-42E6-B0D6-EC800C4C8230}"/>
    <cellStyle name="Millares 3 2 2" xfId="147" xr:uid="{5AC7E4BB-D655-411B-8B4D-BE26A9168846}"/>
    <cellStyle name="Millares 3 3" xfId="86" xr:uid="{078F20FB-D5BA-4CB3-969A-F07161D20CA3}"/>
    <cellStyle name="Millares 3 3 2" xfId="140" xr:uid="{CFCF3D58-AF00-4452-BB3D-B8EAAA57A859}"/>
    <cellStyle name="Millares 3 4" xfId="66" xr:uid="{D6749415-EA78-40F7-93B5-F67B800CD5AF}"/>
    <cellStyle name="Millares 3 4 2" xfId="127" xr:uid="{549540B8-FB3B-44F4-8F32-771B535FAFB5}"/>
    <cellStyle name="Millares 3 5" xfId="107" xr:uid="{FC0E8002-AB60-4DCE-98F8-E1D37F447E16}"/>
    <cellStyle name="Millares 3 6" xfId="116" xr:uid="{CF2F0AB1-9247-477C-9B11-3A0964589BF6}"/>
    <cellStyle name="Millares 3 7" xfId="55" xr:uid="{9F8E3245-7CC3-4858-8CF8-AC4B9D7E7BED}"/>
    <cellStyle name="Millares 3 8" xfId="162" xr:uid="{7E1DD5B7-41D8-4AA1-8E96-8423283A4278}"/>
    <cellStyle name="Millares 3 9" xfId="171" xr:uid="{28ACA4A6-9C2D-48FF-8DC6-4D0251F99BCA}"/>
    <cellStyle name="Millares 4" xfId="95" xr:uid="{6311FCE1-9E9E-434B-A893-47BFCBAE4B2A}"/>
    <cellStyle name="Millares 4 2" xfId="154" xr:uid="{5939061A-16A7-4437-AECA-F96E0E1B85AA}"/>
    <cellStyle name="Millares 4 3" xfId="134" xr:uid="{99A910FC-6C41-4361-A3C3-E1015E24AD03}"/>
    <cellStyle name="Millares 5" xfId="96" xr:uid="{089F7DE8-CB38-4A52-A14B-5CEB0AC5923B}"/>
    <cellStyle name="Millares 5 2" xfId="153" xr:uid="{6131B450-4191-408F-B24C-B183AB3D6E67}"/>
    <cellStyle name="Millares 5 3" xfId="133" xr:uid="{ACCB2AFC-E19D-4D3C-B68E-AD3E516FA843}"/>
    <cellStyle name="Millares 6" xfId="70" xr:uid="{CFD641E9-C0E6-4922-ABFF-4574DA68E03D}"/>
    <cellStyle name="Millares 6 2" xfId="155" xr:uid="{D98FACD7-B398-4289-A3CE-428F00482257}"/>
    <cellStyle name="Millares 6 3" xfId="135" xr:uid="{6EA6391B-5744-4855-915E-DE611AC1A8C5}"/>
    <cellStyle name="Millares 7" xfId="143" xr:uid="{E8A4C195-5C89-41D7-BA9F-6D417E45B4B1}"/>
    <cellStyle name="Millares 8" xfId="123" xr:uid="{61C16E24-6C5B-4740-A190-F61672CF3DAE}"/>
    <cellStyle name="Moneda 2" xfId="6" xr:uid="{00000000-0005-0000-0000-000005000000}"/>
    <cellStyle name="Moneda 2 10" xfId="47" xr:uid="{DAFDD328-52D8-48E4-9E5B-EAAF2551645D}"/>
    <cellStyle name="Moneda 2 11" xfId="38" xr:uid="{B4B3AFC0-7EE0-4F04-BB0F-49F102803340}"/>
    <cellStyle name="Moneda 2 12" xfId="29" xr:uid="{5E2A8128-B692-4616-B449-64C4851599EE}"/>
    <cellStyle name="Moneda 2 13" xfId="20" xr:uid="{6685D90C-46ED-4272-BE5C-C94370A1CECD}"/>
    <cellStyle name="Moneda 2 2" xfId="78" xr:uid="{A9D962D1-05D5-4615-856F-C23B4AE92BC4}"/>
    <cellStyle name="Moneda 2 2 2" xfId="148" xr:uid="{67EC395D-2EB4-44AB-9827-1EDDABDABA89}"/>
    <cellStyle name="Moneda 2 3" xfId="87" xr:uid="{113C8575-C127-4535-93D0-C92FA6D3138B}"/>
    <cellStyle name="Moneda 2 3 2" xfId="141" xr:uid="{8976BA71-9AF2-447D-807F-B141E02FE330}"/>
    <cellStyle name="Moneda 2 4" xfId="67" xr:uid="{C6639175-8E86-4D09-B5A0-E3482B6C8E8D}"/>
    <cellStyle name="Moneda 2 4 2" xfId="128" xr:uid="{89A133F2-5914-4C19-8F4D-7C8F243C8F18}"/>
    <cellStyle name="Moneda 2 5" xfId="108" xr:uid="{B5E9DEA9-E64E-4BCE-B448-1CCBC31294D9}"/>
    <cellStyle name="Moneda 2 6" xfId="117" xr:uid="{C990A9E7-55E6-4CEE-9267-D9DB1891AFB4}"/>
    <cellStyle name="Moneda 2 7" xfId="56" xr:uid="{FC03F2FC-3CE1-46C2-8E72-6F63227E89F7}"/>
    <cellStyle name="Moneda 2 8" xfId="163" xr:uid="{1B02806F-8A64-43A9-9C9F-2010C6803C9F}"/>
    <cellStyle name="Moneda 2 9" xfId="172" xr:uid="{A946054D-F947-4ECD-BD5E-C0852E4B6DFF}"/>
    <cellStyle name="Moneda 3" xfId="102" xr:uid="{6EE86A26-9D6D-478A-B9DD-AAB7B21271C7}"/>
    <cellStyle name="Normal" xfId="0" builtinId="0"/>
    <cellStyle name="Normal 10" xfId="103" xr:uid="{CCC5081B-313E-4B43-B821-78FFC26E4A85}"/>
    <cellStyle name="Normal 11" xfId="142" xr:uid="{30C27E6C-E9FF-4A0A-81C0-CC783DD1FFF0}"/>
    <cellStyle name="Normal 12" xfId="122" xr:uid="{D1E8D759-C71E-46C1-8E70-996157A85285}"/>
    <cellStyle name="Normal 2" xfId="7" xr:uid="{00000000-0005-0000-0000-000007000000}"/>
    <cellStyle name="Normal 2 10" xfId="164" xr:uid="{D029D0A2-536C-4AD6-B07C-C99E6E3C096F}"/>
    <cellStyle name="Normal 2 11" xfId="173" xr:uid="{B5B134C4-CAB7-45D4-8C0D-84822C2A428F}"/>
    <cellStyle name="Normal 2 12" xfId="48" xr:uid="{D85C5E78-9F76-4C5B-9BFE-55859BD0491E}"/>
    <cellStyle name="Normal 2 13" xfId="39" xr:uid="{8E901DDE-3190-421D-A331-3C4657429EDB}"/>
    <cellStyle name="Normal 2 14" xfId="30" xr:uid="{6B0407CC-1B82-43AC-A188-A5ACA344C21D}"/>
    <cellStyle name="Normal 2 15" xfId="21" xr:uid="{2A2F4277-41D9-429D-A5EB-2954D4B1D0F7}"/>
    <cellStyle name="Normal 2 2" xfId="8" xr:uid="{00000000-0005-0000-0000-000008000000}"/>
    <cellStyle name="Normal 2 3" xfId="79" xr:uid="{924DE4D3-BD13-4E88-9D1B-E6AE6065B816}"/>
    <cellStyle name="Normal 2 3 2" xfId="91" xr:uid="{888E3148-855E-4B87-8024-2874F51CAEEB}"/>
    <cellStyle name="Normal 2 3 3" xfId="149" xr:uid="{7249FF57-EC6C-4B6E-8733-C6F6136F2535}"/>
    <cellStyle name="Normal 2 4" xfId="88" xr:uid="{350F624D-74F7-4BAE-A316-2768A561D4D4}"/>
    <cellStyle name="Normal 2 4 2" xfId="129" xr:uid="{33823041-A638-483C-9222-8AE014E10918}"/>
    <cellStyle name="Normal 2 5" xfId="92" xr:uid="{EDBBCFB9-F721-4E75-A4BA-DFFFE470F9AC}"/>
    <cellStyle name="Normal 2 6" xfId="68" xr:uid="{A3631D4B-31DF-438E-97D4-4EADB33DE157}"/>
    <cellStyle name="Normal 2 7" xfId="109" xr:uid="{08960DE7-58E7-49D4-9B3C-4FF21103DC08}"/>
    <cellStyle name="Normal 2 8" xfId="118" xr:uid="{89265588-A9EB-4753-A623-BDECC29F4857}"/>
    <cellStyle name="Normal 2 9" xfId="57" xr:uid="{F8634038-C19D-4644-86C2-723BCE450628}"/>
    <cellStyle name="Normal 3" xfId="9" xr:uid="{00000000-0005-0000-0000-000009000000}"/>
    <cellStyle name="Normal 3 10" xfId="49" xr:uid="{89EA257F-E531-4F6B-8F34-382F2BDFC466}"/>
    <cellStyle name="Normal 3 11" xfId="40" xr:uid="{41E80E62-4000-4112-B929-4FF54532E3B4}"/>
    <cellStyle name="Normal 3 12" xfId="31" xr:uid="{C545439E-7745-45AC-8825-409B9CFA7D1B}"/>
    <cellStyle name="Normal 3 13" xfId="22" xr:uid="{433C6753-1736-4D2A-9D70-7FFE50C1FA88}"/>
    <cellStyle name="Normal 3 2" xfId="80" xr:uid="{4B705292-4BA9-4C49-B01C-D82F36504A82}"/>
    <cellStyle name="Normal 3 2 2" xfId="150" xr:uid="{3B57480C-EAAF-4ACA-9FDC-39AF93557845}"/>
    <cellStyle name="Normal 3 3" xfId="90" xr:uid="{BF53EF0B-AA7B-447C-AF6F-4E0958F00AEB}"/>
    <cellStyle name="Normal 3 3 2" xfId="130" xr:uid="{E49B4558-EF8D-4098-9996-B37E1F223299}"/>
    <cellStyle name="Normal 3 4" xfId="69" xr:uid="{1429AECB-6D7A-41FF-8C5F-0A9378EB51A1}"/>
    <cellStyle name="Normal 3 5" xfId="110" xr:uid="{6001B367-5805-41A4-9BBF-2412E3BEA058}"/>
    <cellStyle name="Normal 3 6" xfId="119" xr:uid="{68ACE471-DF7E-4828-9428-FE05CE74DD91}"/>
    <cellStyle name="Normal 3 7" xfId="58" xr:uid="{E75E78BB-64AB-4771-A451-273CB598DEB7}"/>
    <cellStyle name="Normal 3 8" xfId="165" xr:uid="{006C472E-E591-4298-B05E-AACB6A26F908}"/>
    <cellStyle name="Normal 3 9" xfId="174" xr:uid="{AAC27100-6F6C-4886-AE30-259134EB866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175" xr:uid="{10473EFA-C98F-4A30-AE6E-0056933B706D}"/>
    <cellStyle name="Normal 6 11" xfId="50" xr:uid="{A512CE35-E7B5-4020-8DE9-6D6C19217980}"/>
    <cellStyle name="Normal 6 12" xfId="41" xr:uid="{24D68725-7786-4708-AA37-A2867D3FDF43}"/>
    <cellStyle name="Normal 6 13" xfId="32" xr:uid="{5148F8E5-0AA8-4858-AC91-F8AAC98CD5EC}"/>
    <cellStyle name="Normal 6 14" xfId="23" xr:uid="{B3B5B1DD-0635-46E9-A5F9-79F8E44965B8}"/>
    <cellStyle name="Normal 6 2" xfId="15" xr:uid="{00000000-0005-0000-0000-00000F000000}"/>
    <cellStyle name="Normal 6 2 10" xfId="51" xr:uid="{A1000F35-8C7A-4574-9C07-A7DB1D6A9743}"/>
    <cellStyle name="Normal 6 2 11" xfId="42" xr:uid="{EB03FCD9-C5A1-45B9-93B8-8CA179EBCBAF}"/>
    <cellStyle name="Normal 6 2 12" xfId="33" xr:uid="{89FE2C5D-132D-4912-8124-445DB860B8BD}"/>
    <cellStyle name="Normal 6 2 13" xfId="24" xr:uid="{EA86C805-5FAB-4F17-A1EF-904925DDF61B}"/>
    <cellStyle name="Normal 6 2 2" xfId="82" xr:uid="{922AA53B-BB4C-4723-826C-12C09E95E733}"/>
    <cellStyle name="Normal 6 2 2 2" xfId="152" xr:uid="{BFE8A03B-60E0-49C1-AEEE-985A31B74A4F}"/>
    <cellStyle name="Normal 6 2 3" xfId="94" xr:uid="{3FBB9B83-5FCF-49F4-A5CE-12B846694BFF}"/>
    <cellStyle name="Normal 6 2 3 2" xfId="132" xr:uid="{001F6273-2880-4B73-9DF8-A9A84A0041CB}"/>
    <cellStyle name="Normal 6 2 4" xfId="72" xr:uid="{FFDB7F71-ACF8-4975-8816-16F1591EA844}"/>
    <cellStyle name="Normal 6 2 5" xfId="112" xr:uid="{C5C5529E-B8A8-46E3-BECE-384A85717690}"/>
    <cellStyle name="Normal 6 2 6" xfId="121" xr:uid="{283D10F0-C10C-431E-A15E-138463D55E9A}"/>
    <cellStyle name="Normal 6 2 7" xfId="60" xr:uid="{B08EAC29-8316-4CEC-A095-A2CF07C889F7}"/>
    <cellStyle name="Normal 6 2 8" xfId="167" xr:uid="{59395E37-6127-472B-812C-932D154B6AD4}"/>
    <cellStyle name="Normal 6 2 9" xfId="176" xr:uid="{9A9D231B-71F1-4825-A55B-D9ECD1F70327}"/>
    <cellStyle name="Normal 6 3" xfId="81" xr:uid="{64581117-9B3C-469D-8071-34068C453EE6}"/>
    <cellStyle name="Normal 6 3 2" xfId="151" xr:uid="{CEAED373-7CB3-43D1-9CB3-15EF6CCB2225}"/>
    <cellStyle name="Normal 6 4" xfId="93" xr:uid="{D21402F4-3320-44E7-B0BB-C7F1E23BEFAF}"/>
    <cellStyle name="Normal 6 4 2" xfId="131" xr:uid="{0DEEC817-66F8-41CA-AA18-EADBB813CEE3}"/>
    <cellStyle name="Normal 6 5" xfId="71" xr:uid="{AEA5F1D7-8355-44AE-BFBB-BEE1924D1F7A}"/>
    <cellStyle name="Normal 6 6" xfId="111" xr:uid="{42DCFBBB-412C-4EB7-BEFD-A102C613A9B4}"/>
    <cellStyle name="Normal 6 7" xfId="120" xr:uid="{D891490B-2866-494B-B6B8-442657F157D6}"/>
    <cellStyle name="Normal 6 8" xfId="59" xr:uid="{CEF4C69E-3198-45CE-8E8E-3D0B4A3838F0}"/>
    <cellStyle name="Normal 6 9" xfId="166" xr:uid="{45A63784-8058-4072-B19E-5FBC064D7A92}"/>
    <cellStyle name="Normal 7" xfId="73" xr:uid="{F0748CBD-5481-42BE-BB4B-45E0D8C07344}"/>
    <cellStyle name="Normal 7 2" xfId="89" xr:uid="{AB5A12F2-4E55-4510-B3DD-DCA96F087179}"/>
    <cellStyle name="Normal 7 3" xfId="98" xr:uid="{CB69829E-91EE-4B71-8225-4FB9B691EC9D}"/>
    <cellStyle name="Normal 8" xfId="62" xr:uid="{0591367D-31D2-469F-B010-E5C06F95A44B}"/>
    <cellStyle name="Normal 8 2" xfId="156" xr:uid="{759B0872-F831-4CE1-8481-3952D68BB591}"/>
    <cellStyle name="Normal 9" xfId="101" xr:uid="{E4A716C1-A844-41C1-A9E6-A1190D6CC6B0}"/>
    <cellStyle name="Porcentaje 2" xfId="97" xr:uid="{58D833FF-BC7F-48D9-A288-4064AFDF9D86}"/>
    <cellStyle name="Porcentual 2" xfId="61" xr:uid="{E37EEC8C-9FD5-4883-9CA2-7F58C7B4C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74</xdr:row>
      <xdr:rowOff>0</xdr:rowOff>
    </xdr:from>
    <xdr:to>
      <xdr:col>0</xdr:col>
      <xdr:colOff>3343275</xdr:colOff>
      <xdr:row>74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1B2D082-C52A-4760-8D13-E193D398CC60}"/>
            </a:ext>
          </a:extLst>
        </xdr:cNvPr>
        <xdr:cNvCxnSpPr/>
      </xdr:nvCxnSpPr>
      <xdr:spPr>
        <a:xfrm>
          <a:off x="1819275" y="11401425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73</xdr:row>
      <xdr:rowOff>133350</xdr:rowOff>
    </xdr:from>
    <xdr:to>
      <xdr:col>2</xdr:col>
      <xdr:colOff>752475</xdr:colOff>
      <xdr:row>73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605AF9C-FE52-46D9-AAD6-A81854B34401}"/>
            </a:ext>
          </a:extLst>
        </xdr:cNvPr>
        <xdr:cNvCxnSpPr/>
      </xdr:nvCxnSpPr>
      <xdr:spPr>
        <a:xfrm>
          <a:off x="5895975" y="1139190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6"/>
  <sheetViews>
    <sheetView showGridLines="0" tabSelected="1" topLeftCell="A33" zoomScaleNormal="100" workbookViewId="0">
      <selection sqref="A1:C76"/>
    </sheetView>
  </sheetViews>
  <sheetFormatPr baseColWidth="10" defaultColWidth="12" defaultRowHeight="12.7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57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2.75" customHeight="1" x14ac:dyDescent="0.2">
      <c r="A3" s="4" t="s">
        <v>39</v>
      </c>
      <c r="B3" s="5"/>
      <c r="C3" s="5"/>
    </row>
    <row r="4" spans="1:22" ht="12.75" customHeight="1" x14ac:dyDescent="0.2">
      <c r="A4" s="6" t="s">
        <v>2</v>
      </c>
      <c r="B4" s="18">
        <f>SUM(B5:B14)</f>
        <v>33855925.920000002</v>
      </c>
      <c r="C4" s="18">
        <f>SUM(C5:C14)</f>
        <v>45175610.510000005</v>
      </c>
      <c r="D4" s="7" t="s">
        <v>38</v>
      </c>
    </row>
    <row r="5" spans="1:22" ht="12.75" customHeight="1" x14ac:dyDescent="0.2">
      <c r="A5" s="8" t="s">
        <v>3</v>
      </c>
      <c r="B5" s="19">
        <v>0</v>
      </c>
      <c r="C5" s="19">
        <v>0</v>
      </c>
      <c r="D5" s="9">
        <v>100000</v>
      </c>
    </row>
    <row r="6" spans="1:22" ht="12.75" customHeight="1" x14ac:dyDescent="0.2">
      <c r="A6" s="8" t="s">
        <v>4</v>
      </c>
      <c r="B6" s="19">
        <v>0</v>
      </c>
      <c r="C6" s="19">
        <v>0</v>
      </c>
      <c r="D6" s="9">
        <v>200000</v>
      </c>
    </row>
    <row r="7" spans="1:22" ht="12.75" customHeight="1" x14ac:dyDescent="0.2">
      <c r="A7" s="8" t="s">
        <v>34</v>
      </c>
      <c r="B7" s="19">
        <v>0</v>
      </c>
      <c r="C7" s="19">
        <v>0</v>
      </c>
      <c r="D7" s="9">
        <v>300000</v>
      </c>
    </row>
    <row r="8" spans="1:22" ht="12.75" customHeight="1" x14ac:dyDescent="0.2">
      <c r="A8" s="8" t="s">
        <v>5</v>
      </c>
      <c r="B8" s="19">
        <v>0</v>
      </c>
      <c r="C8" s="19">
        <v>0</v>
      </c>
      <c r="D8" s="9">
        <v>400000</v>
      </c>
    </row>
    <row r="9" spans="1:22" ht="12.75" customHeight="1" x14ac:dyDescent="0.2">
      <c r="A9" s="8" t="s">
        <v>35</v>
      </c>
      <c r="B9" s="19">
        <v>0</v>
      </c>
      <c r="C9" s="19">
        <v>0</v>
      </c>
      <c r="D9" s="9">
        <v>500000</v>
      </c>
    </row>
    <row r="10" spans="1:22" ht="12.75" customHeight="1" x14ac:dyDescent="0.2">
      <c r="A10" s="8" t="s">
        <v>36</v>
      </c>
      <c r="B10" s="19">
        <v>0</v>
      </c>
      <c r="C10" s="19">
        <v>0</v>
      </c>
      <c r="D10" s="9">
        <v>600000</v>
      </c>
    </row>
    <row r="11" spans="1:22" ht="12.75" customHeight="1" x14ac:dyDescent="0.2">
      <c r="A11" s="8" t="s">
        <v>37</v>
      </c>
      <c r="B11" s="19">
        <v>4995297.84</v>
      </c>
      <c r="C11" s="19">
        <v>4192853.62</v>
      </c>
      <c r="D11" s="9">
        <v>700000</v>
      </c>
    </row>
    <row r="12" spans="1:22" ht="12.75" customHeight="1" x14ac:dyDescent="0.2">
      <c r="A12" s="8" t="s">
        <v>40</v>
      </c>
      <c r="B12" s="19">
        <v>13607476</v>
      </c>
      <c r="C12" s="19">
        <v>20241472</v>
      </c>
      <c r="D12" s="9">
        <v>800000</v>
      </c>
    </row>
    <row r="13" spans="1:22" ht="12.75" customHeight="1" x14ac:dyDescent="0.2">
      <c r="A13" s="8" t="s">
        <v>41</v>
      </c>
      <c r="B13" s="19">
        <v>15253152.08</v>
      </c>
      <c r="C13" s="19">
        <v>20741284.890000001</v>
      </c>
      <c r="D13" s="9">
        <v>900000</v>
      </c>
    </row>
    <row r="14" spans="1:22" ht="12.75" customHeight="1" x14ac:dyDescent="0.2">
      <c r="A14" s="8" t="s">
        <v>6</v>
      </c>
      <c r="B14" s="19">
        <v>0</v>
      </c>
      <c r="C14" s="19">
        <v>0</v>
      </c>
      <c r="D14" s="7" t="s">
        <v>38</v>
      </c>
      <c r="E14" s="7" t="s">
        <v>53</v>
      </c>
    </row>
    <row r="15" spans="1:22" ht="12.75" customHeight="1" x14ac:dyDescent="0.2">
      <c r="A15" s="10"/>
      <c r="B15" s="20"/>
      <c r="C15" s="20"/>
      <c r="D15" s="7" t="s">
        <v>38</v>
      </c>
    </row>
    <row r="16" spans="1:22" ht="12.75" customHeight="1" x14ac:dyDescent="0.2">
      <c r="A16" s="6" t="s">
        <v>7</v>
      </c>
      <c r="B16" s="18">
        <f>SUM(B17:B32)</f>
        <v>25701135.129999999</v>
      </c>
      <c r="C16" s="18">
        <f>SUM(C17:C32)</f>
        <v>34990126.850000001</v>
      </c>
      <c r="D16" s="7" t="s">
        <v>38</v>
      </c>
    </row>
    <row r="17" spans="1:4" ht="12.75" customHeight="1" x14ac:dyDescent="0.2">
      <c r="A17" s="8" t="s">
        <v>8</v>
      </c>
      <c r="B17" s="19">
        <v>21186038.710000001</v>
      </c>
      <c r="C17" s="19">
        <v>28023757.010000002</v>
      </c>
      <c r="D17" s="9">
        <v>1000</v>
      </c>
    </row>
    <row r="18" spans="1:4" ht="12.75" customHeight="1" x14ac:dyDescent="0.2">
      <c r="A18" s="8" t="s">
        <v>9</v>
      </c>
      <c r="B18" s="19">
        <v>377353.34</v>
      </c>
      <c r="C18" s="19">
        <v>708584.85</v>
      </c>
      <c r="D18" s="9">
        <v>2000</v>
      </c>
    </row>
    <row r="19" spans="1:4" ht="12.75" customHeight="1" x14ac:dyDescent="0.2">
      <c r="A19" s="8" t="s">
        <v>10</v>
      </c>
      <c r="B19" s="19">
        <v>4015450.2</v>
      </c>
      <c r="C19" s="19">
        <v>5949544.3899999997</v>
      </c>
      <c r="D19" s="9">
        <v>3000</v>
      </c>
    </row>
    <row r="20" spans="1:4" ht="12.75" customHeight="1" x14ac:dyDescent="0.2">
      <c r="A20" s="8" t="s">
        <v>11</v>
      </c>
      <c r="B20" s="19">
        <v>0</v>
      </c>
      <c r="C20" s="19">
        <v>0</v>
      </c>
      <c r="D20" s="9">
        <v>4100</v>
      </c>
    </row>
    <row r="21" spans="1:4" ht="12.75" customHeight="1" x14ac:dyDescent="0.2">
      <c r="A21" s="8" t="s">
        <v>54</v>
      </c>
      <c r="B21" s="19">
        <v>0</v>
      </c>
      <c r="C21" s="19">
        <v>0</v>
      </c>
      <c r="D21" s="9">
        <v>4200</v>
      </c>
    </row>
    <row r="22" spans="1:4" ht="12.75" customHeight="1" x14ac:dyDescent="0.2">
      <c r="A22" s="8" t="s">
        <v>42</v>
      </c>
      <c r="B22" s="19">
        <v>0</v>
      </c>
      <c r="C22" s="19">
        <v>0</v>
      </c>
      <c r="D22" s="9">
        <v>4300</v>
      </c>
    </row>
    <row r="23" spans="1:4" ht="12.75" customHeight="1" x14ac:dyDescent="0.2">
      <c r="A23" s="8" t="s">
        <v>12</v>
      </c>
      <c r="B23" s="19">
        <v>122292.88</v>
      </c>
      <c r="C23" s="19">
        <v>308240.59999999998</v>
      </c>
      <c r="D23" s="9">
        <v>4400</v>
      </c>
    </row>
    <row r="24" spans="1:4" ht="12.75" customHeight="1" x14ac:dyDescent="0.2">
      <c r="A24" s="8" t="s">
        <v>13</v>
      </c>
      <c r="B24" s="19">
        <v>0</v>
      </c>
      <c r="C24" s="19">
        <v>0</v>
      </c>
      <c r="D24" s="9">
        <v>4500</v>
      </c>
    </row>
    <row r="25" spans="1:4" ht="12.75" customHeight="1" x14ac:dyDescent="0.2">
      <c r="A25" s="8" t="s">
        <v>14</v>
      </c>
      <c r="B25" s="19">
        <v>0</v>
      </c>
      <c r="C25" s="19">
        <v>0</v>
      </c>
      <c r="D25" s="9">
        <v>4600</v>
      </c>
    </row>
    <row r="26" spans="1:4" ht="12.75" customHeight="1" x14ac:dyDescent="0.2">
      <c r="A26" s="8" t="s">
        <v>15</v>
      </c>
      <c r="B26" s="19">
        <v>0</v>
      </c>
      <c r="C26" s="19">
        <v>0</v>
      </c>
      <c r="D26" s="9">
        <v>4700</v>
      </c>
    </row>
    <row r="27" spans="1:4" ht="12.75" customHeight="1" x14ac:dyDescent="0.2">
      <c r="A27" s="8" t="s">
        <v>16</v>
      </c>
      <c r="B27" s="19">
        <v>0</v>
      </c>
      <c r="C27" s="19">
        <v>0</v>
      </c>
      <c r="D27" s="9">
        <v>4800</v>
      </c>
    </row>
    <row r="28" spans="1:4" ht="12.75" customHeight="1" x14ac:dyDescent="0.2">
      <c r="A28" s="8" t="s">
        <v>17</v>
      </c>
      <c r="B28" s="19">
        <v>0</v>
      </c>
      <c r="C28" s="19">
        <v>0</v>
      </c>
      <c r="D28" s="9">
        <v>4900</v>
      </c>
    </row>
    <row r="29" spans="1:4" ht="12.75" customHeight="1" x14ac:dyDescent="0.2">
      <c r="A29" s="8" t="s">
        <v>43</v>
      </c>
      <c r="B29" s="19">
        <v>0</v>
      </c>
      <c r="C29" s="19">
        <v>0</v>
      </c>
      <c r="D29" s="9">
        <v>8100</v>
      </c>
    </row>
    <row r="30" spans="1:4" ht="12.75" customHeight="1" x14ac:dyDescent="0.2">
      <c r="A30" s="8" t="s">
        <v>18</v>
      </c>
      <c r="B30" s="19">
        <v>0</v>
      </c>
      <c r="C30" s="19">
        <v>0</v>
      </c>
      <c r="D30" s="9">
        <v>8300</v>
      </c>
    </row>
    <row r="31" spans="1:4" ht="12.75" customHeight="1" x14ac:dyDescent="0.2">
      <c r="A31" s="8" t="s">
        <v>19</v>
      </c>
      <c r="B31" s="19">
        <v>0</v>
      </c>
      <c r="C31" s="19">
        <v>0</v>
      </c>
      <c r="D31" s="9">
        <v>8500</v>
      </c>
    </row>
    <row r="32" spans="1:4" ht="12.75" customHeight="1" x14ac:dyDescent="0.2">
      <c r="A32" s="8" t="s">
        <v>20</v>
      </c>
      <c r="B32" s="19">
        <v>0</v>
      </c>
      <c r="C32" s="19">
        <v>0</v>
      </c>
      <c r="D32" s="7" t="s">
        <v>38</v>
      </c>
    </row>
    <row r="33" spans="1:4" ht="12.75" customHeight="1" x14ac:dyDescent="0.2">
      <c r="A33" s="4" t="s">
        <v>44</v>
      </c>
      <c r="B33" s="18">
        <f>B4-B16</f>
        <v>8154790.7900000028</v>
      </c>
      <c r="C33" s="18">
        <f>C4-C16</f>
        <v>10185483.660000004</v>
      </c>
      <c r="D33" s="7" t="s">
        <v>38</v>
      </c>
    </row>
    <row r="34" spans="1:4" ht="12.75" customHeight="1" x14ac:dyDescent="0.2">
      <c r="A34" s="11"/>
      <c r="B34" s="20"/>
      <c r="C34" s="20"/>
      <c r="D34" s="7" t="s">
        <v>38</v>
      </c>
    </row>
    <row r="35" spans="1:4" ht="12.75" customHeight="1" x14ac:dyDescent="0.2">
      <c r="A35" s="4" t="s">
        <v>55</v>
      </c>
      <c r="B35" s="20"/>
      <c r="C35" s="20"/>
      <c r="D35" s="7" t="s">
        <v>38</v>
      </c>
    </row>
    <row r="36" spans="1:4" ht="12.75" customHeight="1" x14ac:dyDescent="0.2">
      <c r="A36" s="6" t="s">
        <v>2</v>
      </c>
      <c r="B36" s="18">
        <f>SUM(B37:B39)</f>
        <v>0</v>
      </c>
      <c r="C36" s="18">
        <f>SUM(C37:C39)</f>
        <v>0</v>
      </c>
      <c r="D36" s="7" t="s">
        <v>38</v>
      </c>
    </row>
    <row r="37" spans="1:4" ht="12.75" customHeight="1" x14ac:dyDescent="0.2">
      <c r="A37" s="8" t="s">
        <v>21</v>
      </c>
      <c r="B37" s="19">
        <v>0</v>
      </c>
      <c r="C37" s="19">
        <v>0</v>
      </c>
      <c r="D37" s="7">
        <v>620001</v>
      </c>
    </row>
    <row r="38" spans="1:4" ht="12.75" customHeight="1" x14ac:dyDescent="0.2">
      <c r="A38" s="8" t="s">
        <v>22</v>
      </c>
      <c r="B38" s="19">
        <v>0</v>
      </c>
      <c r="C38" s="19">
        <v>0</v>
      </c>
      <c r="D38" s="7">
        <v>621001</v>
      </c>
    </row>
    <row r="39" spans="1:4" ht="12.75" customHeight="1" x14ac:dyDescent="0.2">
      <c r="A39" s="8" t="s">
        <v>23</v>
      </c>
      <c r="B39" s="19">
        <v>0</v>
      </c>
      <c r="C39" s="19">
        <v>0</v>
      </c>
      <c r="D39" s="7" t="s">
        <v>38</v>
      </c>
    </row>
    <row r="40" spans="1:4" ht="12.75" customHeight="1" x14ac:dyDescent="0.2">
      <c r="A40" s="10"/>
      <c r="B40" s="20"/>
      <c r="C40" s="20"/>
      <c r="D40" s="7" t="s">
        <v>38</v>
      </c>
    </row>
    <row r="41" spans="1:4" ht="12.75" customHeight="1" x14ac:dyDescent="0.2">
      <c r="A41" s="6" t="s">
        <v>7</v>
      </c>
      <c r="B41" s="18">
        <f>SUM(B42:B44)</f>
        <v>0</v>
      </c>
      <c r="C41" s="18">
        <f>SUM(C42:C44)</f>
        <v>408538.19</v>
      </c>
      <c r="D41" s="7" t="s">
        <v>38</v>
      </c>
    </row>
    <row r="42" spans="1:4" ht="12.75" customHeight="1" x14ac:dyDescent="0.2">
      <c r="A42" s="8" t="s">
        <v>21</v>
      </c>
      <c r="B42" s="19">
        <v>0</v>
      </c>
      <c r="C42" s="19">
        <v>0</v>
      </c>
      <c r="D42" s="7">
        <v>6000</v>
      </c>
    </row>
    <row r="43" spans="1:4" ht="12.75" customHeight="1" x14ac:dyDescent="0.2">
      <c r="A43" s="8" t="s">
        <v>22</v>
      </c>
      <c r="B43" s="19">
        <v>0</v>
      </c>
      <c r="C43" s="19">
        <v>408538.19</v>
      </c>
      <c r="D43" s="7">
        <v>5000</v>
      </c>
    </row>
    <row r="44" spans="1:4" ht="12.75" customHeight="1" x14ac:dyDescent="0.2">
      <c r="A44" s="8" t="s">
        <v>24</v>
      </c>
      <c r="B44" s="19">
        <v>0</v>
      </c>
      <c r="C44" s="19">
        <v>0</v>
      </c>
      <c r="D44" s="7">
        <v>7000</v>
      </c>
    </row>
    <row r="45" spans="1:4" ht="12.75" customHeight="1" x14ac:dyDescent="0.2">
      <c r="A45" s="4" t="s">
        <v>45</v>
      </c>
      <c r="B45" s="18">
        <f>B36-B41</f>
        <v>0</v>
      </c>
      <c r="C45" s="18">
        <f>C36-C41</f>
        <v>-408538.19</v>
      </c>
      <c r="D45" s="7" t="s">
        <v>38</v>
      </c>
    </row>
    <row r="46" spans="1:4" ht="12.75" customHeight="1" x14ac:dyDescent="0.2">
      <c r="A46" s="11"/>
      <c r="B46" s="20"/>
      <c r="C46" s="20"/>
      <c r="D46" s="7" t="s">
        <v>38</v>
      </c>
    </row>
    <row r="47" spans="1:4" ht="12.75" customHeight="1" x14ac:dyDescent="0.2">
      <c r="A47" s="4" t="s">
        <v>56</v>
      </c>
      <c r="B47" s="20"/>
      <c r="C47" s="20"/>
      <c r="D47" s="7" t="s">
        <v>38</v>
      </c>
    </row>
    <row r="48" spans="1:4" ht="12.75" customHeight="1" x14ac:dyDescent="0.2">
      <c r="A48" s="6" t="s">
        <v>2</v>
      </c>
      <c r="B48" s="18">
        <f>SUM(B49+B52)</f>
        <v>0</v>
      </c>
      <c r="C48" s="18">
        <f>SUM(C49+C52)</f>
        <v>0</v>
      </c>
      <c r="D48" s="7" t="s">
        <v>38</v>
      </c>
    </row>
    <row r="49" spans="1:4" ht="12.75" customHeight="1" x14ac:dyDescent="0.2">
      <c r="A49" s="8" t="s">
        <v>25</v>
      </c>
      <c r="B49" s="19">
        <f>B50+B51</f>
        <v>0</v>
      </c>
      <c r="C49" s="19">
        <f>C50+C51</f>
        <v>0</v>
      </c>
      <c r="D49" s="7" t="s">
        <v>38</v>
      </c>
    </row>
    <row r="50" spans="1:4" ht="12.75" customHeight="1" x14ac:dyDescent="0.2">
      <c r="A50" s="8" t="s">
        <v>26</v>
      </c>
      <c r="B50" s="19">
        <v>0</v>
      </c>
      <c r="C50" s="19">
        <v>0</v>
      </c>
      <c r="D50" s="12" t="s">
        <v>48</v>
      </c>
    </row>
    <row r="51" spans="1:4" ht="12.75" customHeight="1" x14ac:dyDescent="0.2">
      <c r="A51" s="8" t="s">
        <v>27</v>
      </c>
      <c r="B51" s="19">
        <v>0</v>
      </c>
      <c r="C51" s="19">
        <v>0</v>
      </c>
      <c r="D51" s="12" t="s">
        <v>49</v>
      </c>
    </row>
    <row r="52" spans="1:4" ht="12.75" customHeight="1" x14ac:dyDescent="0.2">
      <c r="A52" s="8" t="s">
        <v>28</v>
      </c>
      <c r="B52" s="19">
        <v>0</v>
      </c>
      <c r="C52" s="19">
        <v>0</v>
      </c>
      <c r="D52" s="12" t="s">
        <v>50</v>
      </c>
    </row>
    <row r="53" spans="1:4" ht="12.75" customHeight="1" x14ac:dyDescent="0.2">
      <c r="A53" s="10"/>
      <c r="B53" s="20"/>
      <c r="C53" s="20"/>
      <c r="D53" s="7" t="s">
        <v>38</v>
      </c>
    </row>
    <row r="54" spans="1:4" ht="12.75" customHeight="1" x14ac:dyDescent="0.2">
      <c r="A54" s="6" t="s">
        <v>7</v>
      </c>
      <c r="B54" s="18">
        <f>SUM(B55+B58)</f>
        <v>9451643.0800000001</v>
      </c>
      <c r="C54" s="18">
        <f>SUM(C55+C58)</f>
        <v>9757554.5800000001</v>
      </c>
      <c r="D54" s="7" t="s">
        <v>38</v>
      </c>
    </row>
    <row r="55" spans="1:4" ht="12.75" customHeight="1" x14ac:dyDescent="0.2">
      <c r="A55" s="8" t="s">
        <v>29</v>
      </c>
      <c r="B55" s="19">
        <f>SUM(B56+B57)</f>
        <v>0</v>
      </c>
      <c r="C55" s="19">
        <f>SUM(C56+C57)</f>
        <v>0</v>
      </c>
      <c r="D55" s="7" t="s">
        <v>38</v>
      </c>
    </row>
    <row r="56" spans="1:4" ht="12.75" customHeight="1" x14ac:dyDescent="0.2">
      <c r="A56" s="8" t="s">
        <v>26</v>
      </c>
      <c r="B56" s="19">
        <v>0</v>
      </c>
      <c r="C56" s="19">
        <v>0</v>
      </c>
      <c r="D56" s="7" t="s">
        <v>51</v>
      </c>
    </row>
    <row r="57" spans="1:4" ht="12.75" customHeight="1" x14ac:dyDescent="0.2">
      <c r="A57" s="8" t="s">
        <v>27</v>
      </c>
      <c r="B57" s="19">
        <v>0</v>
      </c>
      <c r="C57" s="19">
        <v>0</v>
      </c>
      <c r="D57" s="7" t="s">
        <v>52</v>
      </c>
    </row>
    <row r="58" spans="1:4" ht="12.75" customHeight="1" x14ac:dyDescent="0.2">
      <c r="A58" s="8" t="s">
        <v>30</v>
      </c>
      <c r="B58" s="19">
        <v>9451643.0800000001</v>
      </c>
      <c r="C58" s="19">
        <v>9757554.5800000001</v>
      </c>
      <c r="D58" s="7" t="s">
        <v>38</v>
      </c>
    </row>
    <row r="59" spans="1:4" ht="12.75" customHeight="1" x14ac:dyDescent="0.2">
      <c r="A59" s="4" t="s">
        <v>46</v>
      </c>
      <c r="B59" s="18">
        <f>B48-B54</f>
        <v>-9451643.0800000001</v>
      </c>
      <c r="C59" s="18">
        <f>C48-C54</f>
        <v>-9757554.5800000001</v>
      </c>
      <c r="D59" s="7" t="s">
        <v>38</v>
      </c>
    </row>
    <row r="60" spans="1:4" ht="12.75" customHeight="1" x14ac:dyDescent="0.2">
      <c r="A60" s="11"/>
      <c r="B60" s="20"/>
      <c r="C60" s="20"/>
      <c r="D60" s="7" t="s">
        <v>38</v>
      </c>
    </row>
    <row r="61" spans="1:4" ht="12.75" customHeight="1" x14ac:dyDescent="0.2">
      <c r="A61" s="4" t="s">
        <v>31</v>
      </c>
      <c r="B61" s="18">
        <f>B59+B45+B33</f>
        <v>-1296852.2899999972</v>
      </c>
      <c r="C61" s="18">
        <f>C59+C45+C33</f>
        <v>19390.890000004321</v>
      </c>
      <c r="D61" s="7" t="s">
        <v>38</v>
      </c>
    </row>
    <row r="62" spans="1:4" ht="12.75" customHeight="1" x14ac:dyDescent="0.2">
      <c r="A62" s="11"/>
      <c r="B62" s="20"/>
      <c r="C62" s="20"/>
      <c r="D62" s="7" t="s">
        <v>38</v>
      </c>
    </row>
    <row r="63" spans="1:4" ht="12.75" customHeight="1" x14ac:dyDescent="0.2">
      <c r="A63" s="4" t="s">
        <v>32</v>
      </c>
      <c r="B63" s="18">
        <v>10455420.890000001</v>
      </c>
      <c r="C63" s="18">
        <v>10436030</v>
      </c>
      <c r="D63" s="7" t="s">
        <v>38</v>
      </c>
    </row>
    <row r="64" spans="1:4" ht="12.75" customHeight="1" x14ac:dyDescent="0.2">
      <c r="A64" s="11"/>
      <c r="B64" s="20"/>
      <c r="C64" s="20"/>
      <c r="D64" s="7" t="s">
        <v>38</v>
      </c>
    </row>
    <row r="65" spans="1:4" ht="12.75" customHeight="1" x14ac:dyDescent="0.2">
      <c r="A65" s="4" t="s">
        <v>33</v>
      </c>
      <c r="B65" s="18">
        <v>9158568.5999999996</v>
      </c>
      <c r="C65" s="18">
        <v>10455420.890000001</v>
      </c>
      <c r="D65" s="7" t="s">
        <v>38</v>
      </c>
    </row>
    <row r="66" spans="1:4" ht="12.75" customHeight="1" x14ac:dyDescent="0.2">
      <c r="A66" s="13"/>
      <c r="B66" s="14"/>
      <c r="C66" s="15"/>
    </row>
    <row r="68" spans="1:4" ht="27.75" customHeight="1" x14ac:dyDescent="0.2">
      <c r="A68" s="24" t="s">
        <v>47</v>
      </c>
      <c r="B68" s="25"/>
      <c r="C68" s="25"/>
    </row>
    <row r="75" spans="1:4" x14ac:dyDescent="0.2">
      <c r="A75" s="16" t="s">
        <v>58</v>
      </c>
      <c r="B75" s="26" t="s">
        <v>59</v>
      </c>
      <c r="C75" s="26"/>
    </row>
    <row r="76" spans="1:4" x14ac:dyDescent="0.2">
      <c r="A76" s="17" t="s">
        <v>60</v>
      </c>
      <c r="B76" s="27" t="s">
        <v>61</v>
      </c>
      <c r="C76" s="27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rintOptions horizontalCentered="1"/>
  <pageMargins left="0.70866141732283472" right="0.70866141732283472" top="0.51" bottom="0.52" header="0.31496062992125984" footer="0.31496062992125984"/>
  <pageSetup scale="30" orientation="portrait" r:id="rId1"/>
  <ignoredErrors>
    <ignoredError sqref="B4:C61" unlockedFormula="1"/>
    <ignoredError sqref="D50:D5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revision/>
  <cp:lastPrinted>2023-10-06T21:06:07Z</cp:lastPrinted>
  <dcterms:created xsi:type="dcterms:W3CDTF">2012-12-11T20:31:36Z</dcterms:created>
  <dcterms:modified xsi:type="dcterms:W3CDTF">2023-10-06T21:06:08Z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