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ASEG\DIGITAL_2do trim\"/>
    </mc:Choice>
  </mc:AlternateContent>
  <xr:revisionPtr revIDLastSave="0" documentId="13_ncr:1_{EA3C443B-6F6B-491C-B224-83078C96E9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<sst xmlns="http://schemas.openxmlformats.org/spreadsheetml/2006/main" count="68" uniqueCount="68">
  <si>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</si>
  <si>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</si>
  <si>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</si>
  <si>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</si>
  <si>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</si>
  <si>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</si>
  <si>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</si>
  <si>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</si>
  <si>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</si>
  <si>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</si>
  <si>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</si>
  <si>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</si>
  <si>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</si>
  <si>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</si>
  <si>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</si>
  <si>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</si>
  <si>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</si>
  <si>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</si>
  <si>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</si>
  <si>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</si>
  <si>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</si>
  <si>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</si>
  <si>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</si>
  <si>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</si>
  <si>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</si>
  <si>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</si>
  <si>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</si>
  <si>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</si>
  <si>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</si>
  <si>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</si>
  <si>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</si>
  <si>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</si>
  <si>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</si>
  <si>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</si>
  <si>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</si>
  <si>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</si>
  <si>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</si>
  <si>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</si>
  <si>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</si>
  <si>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</si>
  <si>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</si>
  <si>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</si>
  <si>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</si>
  <si>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</si>
  <si>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</si>
  <si>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</si>
  <si>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</si>
  <si>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</si>
  <si>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</si>
  <si>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</si>
  <si>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</si>
  <si>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</si>
  <si>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</si>
  <si>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</si>
  <si>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</si>
  <si>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</si>
  <si>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</si>
  <si>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</si>
  <si>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</si>
  <si>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</si>
  <si>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</si>
  <si>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</si>
  <si>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</si>
  <si>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TECNOLOGICO SUPERIOR DE GUANAJUATO
Gasto por Categoría Programática
Del 1 de Enero al 30 de Junio de 2023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</si>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</sst>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2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4" fontId="6" fillId="2" borderId="3" xfId="9" applyNumberFormat="1" applyFont="1" applyFill="1" applyBorder="1" applyAlignment="1">
      <alignment horizontal="center" vertical="center" wrapText="1"/>
    </xf>
    <xf numFmtId="4" fontId="6" fillId="2" borderId="4" xfId="9" applyNumberFormat="1" applyFont="1" applyFill="1" applyBorder="1" applyAlignment="1">
      <alignment horizontal="center" vertical="center" wrapText="1"/>
    </xf>
    <xf numFmtId="4" fontId="6" fillId="2" borderId="1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1" fillId="0" borderId="7" xfId="0" applyNumberFormat="1" applyFont="1" applyFill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4" fontId="7" fillId="0" borderId="0" xfId="0" applyNumberFormat="1" applyFont="1" applyProtection="1">
      <protection locked="0"/>
    </xf>
    <xf numFmtId="0" fontId="0" fillId="0" borderId="0" xfId="0"/>
    <xf numFmtId="0" fontId="7" fillId="0" borderId="0" xfId="0" applyFont="1" applyAlignment="1" applyProtection="1">
      <alignment horizontal="center"/>
      <protection locked="0"/>
    </xf>
    <xf numFmtId="0" fontId="9" fillId="0" borderId="0" xfId="0" applyFont="1"/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0" fontId="6" fillId="2" borderId="1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0" borderId="8" xfId="9" applyFont="1" applyFill="1" applyBorder="1" applyAlignment="1" applyProtection="1"/>
    <xf numFmtId="0" fontId="6" fillId="0" borderId="8" xfId="8" applyFont="1" applyFill="1" applyBorder="1" applyAlignment="1" applyProtection="1">
      <alignment horizontal="left" vertical="top" indent="1"/>
      <protection hidden="1"/>
    </xf>
    <xf numFmtId="0" fontId="1" fillId="0" borderId="8" xfId="0" applyFont="1" applyFill="1" applyBorder="1" applyAlignment="1" applyProtection="1">
      <alignment horizontal="left" indent="2"/>
    </xf>
    <xf numFmtId="0" fontId="6" fillId="0" borderId="8" xfId="0" applyFont="1" applyFill="1" applyBorder="1" applyAlignment="1" applyProtection="1">
      <alignment horizontal="left" indent="1"/>
    </xf>
    <xf numFmtId="0" fontId="9" fillId="0" borderId="4" xfId="0" applyFont="1" applyBorder="1" applyAlignment="1">
      <alignment horizontal="center"/>
    </xf>
  </cellXfs>
  <cellStyles count="72">
    <cellStyle name="Euro" xfId="1" xr:uid="{00000000-0005-0000-0000-000000000000}"/>
    <cellStyle name="Millares 2" xfId="2" xr:uid="{00000000-0005-0000-0000-000001000000}"/>
    <cellStyle name="Millares 2 10" xfId="62" xr:uid="{CA9B5F4B-B4F3-425D-9D98-0B1980A9247A}"/>
    <cellStyle name="Millares 2 11" xfId="67" xr:uid="{9C380AD8-3A66-417A-B561-C2646D376039}"/>
    <cellStyle name="Millares 2 12" xfId="27" xr:uid="{E1CCC2BC-287F-4153-839F-35DAA0264139}"/>
    <cellStyle name="Millares 2 13" xfId="22" xr:uid="{7C7BF839-E837-4978-BCCC-B6231F23C54A}"/>
    <cellStyle name="Millares 2 14" xfId="17" xr:uid="{D3834A1A-5BC6-4BB8-8973-1C1C5B09F50B}"/>
    <cellStyle name="Millares 2 2" xfId="3" xr:uid="{00000000-0005-0000-0000-000002000000}"/>
    <cellStyle name="Millares 2 2 10" xfId="28" xr:uid="{0A245DF3-94CD-4101-B153-67A6C8EFDF55}"/>
    <cellStyle name="Millares 2 2 11" xfId="23" xr:uid="{486E0623-E4E9-4BE9-A479-E1415E132FB0}"/>
    <cellStyle name="Millares 2 2 12" xfId="18" xr:uid="{C42ABF06-5D15-41A6-89EE-9F8514608889}"/>
    <cellStyle name="Millares 2 2 2" xfId="33" xr:uid="{1DB315EC-D8A3-425A-8FF2-92F40771E59D}"/>
    <cellStyle name="Millares 2 2 3" xfId="38" xr:uid="{6CF9C253-497B-48FF-A7CD-5E9990A3B4ED}"/>
    <cellStyle name="Millares 2 2 4" xfId="43" xr:uid="{0D07A189-9D83-47D2-9C7A-3F01C3C8CB3D}"/>
    <cellStyle name="Millares 2 2 5" xfId="48" xr:uid="{6B08F895-34FC-43DE-B4FF-1CF4F475A429}"/>
    <cellStyle name="Millares 2 2 6" xfId="53" xr:uid="{EF40F850-9963-4027-982A-0ACDC10F41BE}"/>
    <cellStyle name="Millares 2 2 7" xfId="58" xr:uid="{8B4C5581-AF0C-4A4D-B5FE-076CB7C41BC3}"/>
    <cellStyle name="Millares 2 2 8" xfId="63" xr:uid="{80FA64B5-3168-480C-A44C-77DE4CCED921}"/>
    <cellStyle name="Millares 2 2 9" xfId="68" xr:uid="{CEA53AD4-1B75-4637-AF0B-043BF6B21108}"/>
    <cellStyle name="Millares 2 3" xfId="4" xr:uid="{00000000-0005-0000-0000-000003000000}"/>
    <cellStyle name="Millares 2 3 10" xfId="29" xr:uid="{D704E13F-03D5-436B-A07A-688EA38CFAFF}"/>
    <cellStyle name="Millares 2 3 11" xfId="24" xr:uid="{2A8E0F80-E019-4871-810F-AAD063F5F1E1}"/>
    <cellStyle name="Millares 2 3 12" xfId="19" xr:uid="{E42BC4D9-B7F5-410A-8C28-E4ECC4567203}"/>
    <cellStyle name="Millares 2 3 2" xfId="34" xr:uid="{AD08EB59-846C-409A-A797-762036508F55}"/>
    <cellStyle name="Millares 2 3 3" xfId="39" xr:uid="{A4C8B967-C625-4E0B-9E1B-8C3351541E79}"/>
    <cellStyle name="Millares 2 3 4" xfId="44" xr:uid="{71A085B3-7DA5-43AC-AE83-0013296D8C21}"/>
    <cellStyle name="Millares 2 3 5" xfId="49" xr:uid="{871FB85C-F352-4E1B-84BF-45F6F51543EF}"/>
    <cellStyle name="Millares 2 3 6" xfId="54" xr:uid="{4554AC3A-839B-4613-9D69-8A9C97C17264}"/>
    <cellStyle name="Millares 2 3 7" xfId="59" xr:uid="{916D9F3B-CB6E-47D1-8DE6-2EC1B1FA0774}"/>
    <cellStyle name="Millares 2 3 8" xfId="64" xr:uid="{8DF587DA-A31B-4EAD-B8F6-C2A197E4B543}"/>
    <cellStyle name="Millares 2 3 9" xfId="69" xr:uid="{AC0D7CB7-47D2-4932-A560-A30C6D57D76C}"/>
    <cellStyle name="Millares 2 4" xfId="32" xr:uid="{004D7EE6-D213-4681-8B9F-540006049850}"/>
    <cellStyle name="Millares 2 5" xfId="37" xr:uid="{F371576C-6BC9-4DFD-8E74-4F34B6DA2F4D}"/>
    <cellStyle name="Millares 2 6" xfId="42" xr:uid="{AE4742E7-F245-4436-A43F-038903EB660A}"/>
    <cellStyle name="Millares 2 7" xfId="47" xr:uid="{68983F9C-E812-42CE-B000-E079E74E67A7}"/>
    <cellStyle name="Millares 2 8" xfId="52" xr:uid="{CA8F9E70-11B0-4C26-BAB8-83483EE44ADB}"/>
    <cellStyle name="Millares 2 9" xfId="57" xr:uid="{427C4DE9-D322-4D12-AB72-105CCF160443}"/>
    <cellStyle name="Millares 3" xfId="5" xr:uid="{00000000-0005-0000-0000-000004000000}"/>
    <cellStyle name="Millares 3 10" xfId="30" xr:uid="{46096AEA-B3DD-44A1-8D13-BBE10D7BDC65}"/>
    <cellStyle name="Millares 3 11" xfId="25" xr:uid="{EC0A9F5B-141F-40A8-AE2F-E4A21396D75C}"/>
    <cellStyle name="Millares 3 12" xfId="20" xr:uid="{E78D0A8B-DD82-4E5F-AB0F-9D091AA70D1F}"/>
    <cellStyle name="Millares 3 2" xfId="35" xr:uid="{0AE87BD4-849C-4099-8D5E-0AC040C1A65C}"/>
    <cellStyle name="Millares 3 3" xfId="40" xr:uid="{15E8E699-A911-4C4F-A14A-C749C784D6F5}"/>
    <cellStyle name="Millares 3 4" xfId="45" xr:uid="{2C1136BE-9019-491E-B407-4CA51A860DB6}"/>
    <cellStyle name="Millares 3 5" xfId="50" xr:uid="{CBCA242F-CF25-46BC-AA89-99526A76FA52}"/>
    <cellStyle name="Millares 3 6" xfId="55" xr:uid="{715B1AFF-7C8D-49F1-BB98-6D26B5CDC7E6}"/>
    <cellStyle name="Millares 3 7" xfId="60" xr:uid="{CA5ABD7E-2136-4209-9873-E44B0AD88E29}"/>
    <cellStyle name="Millares 3 8" xfId="65" xr:uid="{643A3C9C-2D4B-4773-AE60-C4797281F242}"/>
    <cellStyle name="Millares 3 9" xfId="70" xr:uid="{DF17EDCC-ABE6-47B7-B789-E64CA0621DE0}"/>
    <cellStyle name="Moneda 2" xfId="6" xr:uid="{00000000-0005-0000-0000-000005000000}"/>
    <cellStyle name="Moneda 2 10" xfId="31" xr:uid="{F24E8F91-6A7C-4B60-ACC0-C3ADCA64A904}"/>
    <cellStyle name="Moneda 2 11" xfId="26" xr:uid="{C8B2AB80-23BF-4D5E-B2C1-F1315E3288B7}"/>
    <cellStyle name="Moneda 2 12" xfId="21" xr:uid="{BA73DC1E-3F4A-4965-B27C-FFB3FF739C5C}"/>
    <cellStyle name="Moneda 2 2" xfId="36" xr:uid="{DB03AF83-ED2B-494E-9668-F12128B103FA}"/>
    <cellStyle name="Moneda 2 3" xfId="41" xr:uid="{31D80EDE-88C6-4826-8B3B-2DF56FFE4F5F}"/>
    <cellStyle name="Moneda 2 4" xfId="46" xr:uid="{0914A541-8EB6-4435-A69C-351FFC6D6E2B}"/>
    <cellStyle name="Moneda 2 5" xfId="51" xr:uid="{5DC53E50-734E-4497-AEAA-601B889FEFBA}"/>
    <cellStyle name="Moneda 2 6" xfId="56" xr:uid="{ABA992DC-3025-487F-ADA6-8AEAC52EED2B}"/>
    <cellStyle name="Moneda 2 7" xfId="61" xr:uid="{0EB257C7-AD37-4D65-B923-56F573432013}"/>
    <cellStyle name="Moneda 2 8" xfId="66" xr:uid="{D007AE71-B893-4483-A41A-CFBCD228306B}"/>
    <cellStyle name="Moneda 2 9" xfId="71" xr:uid="{E69D3556-AE2B-49A7-9F5B-3FEA9E91F8FB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41</xdr:row>
      <xdr:rowOff>152400</xdr:rowOff>
    </xdr:from>
    <xdr:to>
      <xdr:col>0</xdr:col>
      <xdr:colOff>2857500</xdr:colOff>
      <xdr:row>41</xdr:row>
      <xdr:rowOff>152400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4848534B-CABB-4E47-A686-4FA6534E2A5B}"/>
            </a:ext>
          </a:extLst>
        </xdr:cNvPr>
        <xdr:cNvCxnSpPr/>
      </xdr:nvCxnSpPr>
      <xdr:spPr>
        <a:xfrm>
          <a:off x="1333500" y="7486650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781050</xdr:colOff>
      <xdr:row>42</xdr:row>
      <xdr:rowOff>19050</xdr:rowOff>
    </xdr:from>
    <xdr:to>
      <xdr:col>5</xdr:col>
      <xdr:colOff>209550</xdr:colOff>
      <xdr:row>42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D8CD5E5-D76E-417A-8C4B-66799A9F7BE4}"/>
            </a:ext>
          </a:extLst>
        </xdr:cNvPr>
        <xdr:cNvCxnSpPr/>
      </xdr:nvCxnSpPr>
      <xdr:spPr>
        <a:xfrm>
          <a:off x="7239000" y="7515225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Normal="100" zoomScaleSheetLayoutView="90" workbookViewId="0">
      <selection activeCell="A23" sqref="A23"/>
    </sheetView>
  </sheetViews>
  <sheetFormatPr baseColWidth="10" defaultColWidth="11.42578125" defaultRowHeight="12.75" x14ac:dyDescent="0.2"/>
  <cols>
    <col min="1" max="1" width="62.42578125" style="2" customWidth="1"/>
    <col min="2" max="2" width="15.7109375" style="2" customWidth="1"/>
    <col min="3" max="3" width="18.7109375" style="2" customWidth="1"/>
    <col min="4" max="4" width="15.7109375" style="2" customWidth="1"/>
    <col min="5" max="7" width="15.7109375" style="12" customWidth="1"/>
    <col min="8" max="16384" width="11.42578125" style="2"/>
  </cols>
  <sheetData>
    <row r="1" spans="1:8" ht="52.5" customHeight="1" x14ac:dyDescent="0.2">
      <c r="A1" s="21" t="s">
        <v>63</v>
      </c>
      <c r="B1" s="16"/>
      <c r="C1" s="16"/>
      <c r="D1" s="16"/>
      <c r="E1" s="16"/>
      <c r="F1" s="16"/>
      <c r="G1" s="19"/>
    </row>
    <row r="2" spans="1:8" ht="15" customHeight="1" x14ac:dyDescent="0.2">
      <c r="A2" s="22"/>
      <c r="B2" s="16" t="s">
        <v>31</v>
      </c>
      <c r="C2" s="16"/>
      <c r="D2" s="16"/>
      <c r="E2" s="16"/>
      <c r="F2" s="16"/>
      <c r="G2" s="17" t="s">
        <v>30</v>
      </c>
    </row>
    <row r="3" spans="1:8" ht="24.95" customHeight="1" x14ac:dyDescent="0.2">
      <c r="A3" s="23"/>
      <c r="B3" s="3" t="s">
        <v>26</v>
      </c>
      <c r="C3" s="4" t="s">
        <v>34</v>
      </c>
      <c r="D3" s="4" t="s">
        <v>27</v>
      </c>
      <c r="E3" s="4" t="s">
        <v>28</v>
      </c>
      <c r="F3" s="5" t="s">
        <v>29</v>
      </c>
      <c r="G3" s="18"/>
    </row>
    <row r="4" spans="1:8" x14ac:dyDescent="0.2">
      <c r="A4" s="24"/>
      <c r="B4" s="6">
        <v>1</v>
      </c>
      <c r="C4" s="6">
        <v>2</v>
      </c>
      <c r="D4" s="6" t="s">
        <v>32</v>
      </c>
      <c r="E4" s="6">
        <v>4</v>
      </c>
      <c r="F4" s="6">
        <v>5</v>
      </c>
      <c r="G4" s="6" t="s">
        <v>33</v>
      </c>
    </row>
    <row r="5" spans="1:8" x14ac:dyDescent="0.2">
      <c r="A5" s="25" t="s">
        <v>25</v>
      </c>
      <c r="B5" s="7"/>
      <c r="C5" s="7"/>
      <c r="D5" s="7"/>
      <c r="E5" s="7"/>
      <c r="F5" s="7"/>
      <c r="G5" s="7"/>
    </row>
    <row r="6" spans="1:8" x14ac:dyDescent="0.2">
      <c r="A6" s="26" t="s">
        <v>0</v>
      </c>
      <c r="B6" s="8">
        <f>SUM(B7:B8)</f>
        <v>250000</v>
      </c>
      <c r="C6" s="8">
        <f>SUM(C7:C8)</f>
        <v>506500</v>
      </c>
      <c r="D6" s="8">
        <f t="shared" ref="D6:G6" si="0">SUM(D7:D8)</f>
        <v>756500</v>
      </c>
      <c r="E6" s="8">
        <f t="shared" si="0"/>
        <v>0</v>
      </c>
      <c r="F6" s="8">
        <f t="shared" si="0"/>
        <v>0</v>
      </c>
      <c r="G6" s="8">
        <f t="shared" si="0"/>
        <v>756500</v>
      </c>
      <c r="H6" s="9">
        <v>0</v>
      </c>
    </row>
    <row r="7" spans="1:8" x14ac:dyDescent="0.2">
      <c r="A7" s="27" t="s">
        <v>1</v>
      </c>
      <c r="B7" s="10">
        <v>250000</v>
      </c>
      <c r="C7" s="10">
        <v>506500</v>
      </c>
      <c r="D7" s="10">
        <f>B7+C7</f>
        <v>756500</v>
      </c>
      <c r="E7" s="10">
        <v>0</v>
      </c>
      <c r="F7" s="10">
        <v>0</v>
      </c>
      <c r="G7" s="10">
        <f>D7-E7</f>
        <v>756500</v>
      </c>
      <c r="H7" s="9" t="s">
        <v>39</v>
      </c>
    </row>
    <row r="8" spans="1:8" x14ac:dyDescent="0.2">
      <c r="A8" s="27" t="s">
        <v>2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  <c r="H8" s="9" t="s">
        <v>40</v>
      </c>
    </row>
    <row r="9" spans="1:8" x14ac:dyDescent="0.2">
      <c r="A9" s="26" t="s">
        <v>3</v>
      </c>
      <c r="B9" s="8">
        <f>SUM(B10:B17)</f>
        <v>22342677.649999999</v>
      </c>
      <c r="C9" s="8">
        <f>SUM(C10:C17)</f>
        <v>17401244.880000003</v>
      </c>
      <c r="D9" s="8">
        <f t="shared" ref="D9:G9" si="1">SUM(D10:D17)</f>
        <v>39743922.530000001</v>
      </c>
      <c r="E9" s="8">
        <f t="shared" si="1"/>
        <v>15656346.140000001</v>
      </c>
      <c r="F9" s="8">
        <f t="shared" si="1"/>
        <v>15656346.140000001</v>
      </c>
      <c r="G9" s="8">
        <f t="shared" si="1"/>
        <v>24087576.390000001</v>
      </c>
      <c r="H9" s="9">
        <v>0</v>
      </c>
    </row>
    <row r="10" spans="1:8" x14ac:dyDescent="0.2">
      <c r="A10" s="27" t="s">
        <v>4</v>
      </c>
      <c r="B10" s="10">
        <v>15453156.529999999</v>
      </c>
      <c r="C10" s="10">
        <v>12967104.890000001</v>
      </c>
      <c r="D10" s="10">
        <f t="shared" ref="D10:D17" si="2">B10+C10</f>
        <v>28420261.420000002</v>
      </c>
      <c r="E10" s="10">
        <v>11419759.060000001</v>
      </c>
      <c r="F10" s="10">
        <v>11419759.060000001</v>
      </c>
      <c r="G10" s="10">
        <f t="shared" ref="G10:G17" si="3">D10-E10</f>
        <v>17000502.359999999</v>
      </c>
      <c r="H10" s="9" t="s">
        <v>41</v>
      </c>
    </row>
    <row r="11" spans="1:8" x14ac:dyDescent="0.2">
      <c r="A11" s="27" t="s">
        <v>5</v>
      </c>
      <c r="B11" s="10">
        <v>0</v>
      </c>
      <c r="C11" s="10">
        <v>0</v>
      </c>
      <c r="D11" s="10">
        <f t="shared" si="2"/>
        <v>0</v>
      </c>
      <c r="E11" s="10">
        <v>0</v>
      </c>
      <c r="F11" s="10">
        <v>0</v>
      </c>
      <c r="G11" s="10">
        <f t="shared" si="3"/>
        <v>0</v>
      </c>
      <c r="H11" s="9" t="s">
        <v>42</v>
      </c>
    </row>
    <row r="12" spans="1:8" x14ac:dyDescent="0.2">
      <c r="A12" s="27" t="s">
        <v>6</v>
      </c>
      <c r="B12" s="10">
        <v>6889521.1200000001</v>
      </c>
      <c r="C12" s="10">
        <v>4434139.99</v>
      </c>
      <c r="D12" s="10">
        <f t="shared" si="2"/>
        <v>11323661.109999999</v>
      </c>
      <c r="E12" s="10">
        <v>4236587.08</v>
      </c>
      <c r="F12" s="10">
        <v>4236587.08</v>
      </c>
      <c r="G12" s="10">
        <f t="shared" si="3"/>
        <v>7087074.0299999993</v>
      </c>
      <c r="H12" s="9" t="s">
        <v>43</v>
      </c>
    </row>
    <row r="13" spans="1:8" x14ac:dyDescent="0.2">
      <c r="A13" s="27" t="s">
        <v>7</v>
      </c>
      <c r="B13" s="10">
        <v>0</v>
      </c>
      <c r="C13" s="10">
        <v>0</v>
      </c>
      <c r="D13" s="10">
        <f t="shared" si="2"/>
        <v>0</v>
      </c>
      <c r="E13" s="10">
        <v>0</v>
      </c>
      <c r="F13" s="10">
        <v>0</v>
      </c>
      <c r="G13" s="10">
        <f t="shared" si="3"/>
        <v>0</v>
      </c>
      <c r="H13" s="9" t="s">
        <v>44</v>
      </c>
    </row>
    <row r="14" spans="1:8" x14ac:dyDescent="0.2">
      <c r="A14" s="27" t="s">
        <v>8</v>
      </c>
      <c r="B14" s="10">
        <v>0</v>
      </c>
      <c r="C14" s="10">
        <v>0</v>
      </c>
      <c r="D14" s="10">
        <f t="shared" si="2"/>
        <v>0</v>
      </c>
      <c r="E14" s="10">
        <v>0</v>
      </c>
      <c r="F14" s="10">
        <v>0</v>
      </c>
      <c r="G14" s="10">
        <f t="shared" si="3"/>
        <v>0</v>
      </c>
      <c r="H14" s="9" t="s">
        <v>45</v>
      </c>
    </row>
    <row r="15" spans="1:8" x14ac:dyDescent="0.2">
      <c r="A15" s="27" t="s">
        <v>9</v>
      </c>
      <c r="B15" s="10">
        <v>0</v>
      </c>
      <c r="C15" s="10">
        <v>0</v>
      </c>
      <c r="D15" s="10">
        <f t="shared" si="2"/>
        <v>0</v>
      </c>
      <c r="E15" s="10">
        <v>0</v>
      </c>
      <c r="F15" s="10">
        <v>0</v>
      </c>
      <c r="G15" s="10">
        <f t="shared" si="3"/>
        <v>0</v>
      </c>
      <c r="H15" s="9" t="s">
        <v>46</v>
      </c>
    </row>
    <row r="16" spans="1:8" x14ac:dyDescent="0.2">
      <c r="A16" s="27" t="s">
        <v>10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0">
        <f t="shared" si="3"/>
        <v>0</v>
      </c>
      <c r="H16" s="9" t="s">
        <v>47</v>
      </c>
    </row>
    <row r="17" spans="1:8" x14ac:dyDescent="0.2">
      <c r="A17" s="27" t="s">
        <v>11</v>
      </c>
      <c r="B17" s="10">
        <v>0</v>
      </c>
      <c r="C17" s="10">
        <v>0</v>
      </c>
      <c r="D17" s="10">
        <f t="shared" si="2"/>
        <v>0</v>
      </c>
      <c r="E17" s="10">
        <v>0</v>
      </c>
      <c r="F17" s="10">
        <v>0</v>
      </c>
      <c r="G17" s="10">
        <f t="shared" si="3"/>
        <v>0</v>
      </c>
      <c r="H17" s="9" t="s">
        <v>48</v>
      </c>
    </row>
    <row r="18" spans="1:8" x14ac:dyDescent="0.2">
      <c r="A18" s="26" t="s">
        <v>12</v>
      </c>
      <c r="B18" s="8">
        <f>SUM(B19:B21)</f>
        <v>1556949.87</v>
      </c>
      <c r="C18" s="8">
        <f>SUM(C19:C21)</f>
        <v>1890939.03</v>
      </c>
      <c r="D18" s="8">
        <f t="shared" ref="D18:G18" si="4">SUM(D19:D21)</f>
        <v>3447888.9000000004</v>
      </c>
      <c r="E18" s="8">
        <f t="shared" si="4"/>
        <v>1374256.25</v>
      </c>
      <c r="F18" s="8">
        <f t="shared" si="4"/>
        <v>1374256.25</v>
      </c>
      <c r="G18" s="8">
        <f t="shared" si="4"/>
        <v>2073632.6500000004</v>
      </c>
      <c r="H18" s="9">
        <v>0</v>
      </c>
    </row>
    <row r="19" spans="1:8" x14ac:dyDescent="0.2">
      <c r="A19" s="27" t="s">
        <v>13</v>
      </c>
      <c r="B19" s="10">
        <v>1556949.87</v>
      </c>
      <c r="C19" s="10">
        <v>1890939.03</v>
      </c>
      <c r="D19" s="10">
        <f t="shared" ref="D19:D21" si="5">B19+C19</f>
        <v>3447888.9000000004</v>
      </c>
      <c r="E19" s="10">
        <v>1374256.25</v>
      </c>
      <c r="F19" s="10">
        <v>1374256.25</v>
      </c>
      <c r="G19" s="10">
        <f t="shared" ref="G19:G21" si="6">D19-E19</f>
        <v>2073632.6500000004</v>
      </c>
      <c r="H19" s="9" t="s">
        <v>49</v>
      </c>
    </row>
    <row r="20" spans="1:8" x14ac:dyDescent="0.2">
      <c r="A20" s="27" t="s">
        <v>14</v>
      </c>
      <c r="B20" s="10">
        <v>0</v>
      </c>
      <c r="C20" s="10">
        <v>0</v>
      </c>
      <c r="D20" s="10">
        <f t="shared" si="5"/>
        <v>0</v>
      </c>
      <c r="E20" s="10">
        <v>0</v>
      </c>
      <c r="F20" s="10">
        <v>0</v>
      </c>
      <c r="G20" s="10">
        <f t="shared" si="6"/>
        <v>0</v>
      </c>
      <c r="H20" s="9" t="s">
        <v>50</v>
      </c>
    </row>
    <row r="21" spans="1:8" x14ac:dyDescent="0.2">
      <c r="A21" s="27" t="s">
        <v>15</v>
      </c>
      <c r="B21" s="10">
        <v>0</v>
      </c>
      <c r="C21" s="10">
        <v>0</v>
      </c>
      <c r="D21" s="10">
        <f t="shared" si="5"/>
        <v>0</v>
      </c>
      <c r="E21" s="10">
        <v>0</v>
      </c>
      <c r="F21" s="10">
        <v>0</v>
      </c>
      <c r="G21" s="10">
        <f t="shared" si="6"/>
        <v>0</v>
      </c>
      <c r="H21" s="9" t="s">
        <v>51</v>
      </c>
    </row>
    <row r="22" spans="1:8" x14ac:dyDescent="0.2">
      <c r="A22" s="26" t="s">
        <v>16</v>
      </c>
      <c r="B22" s="8">
        <f>SUM(B23:B24)</f>
        <v>0</v>
      </c>
      <c r="C22" s="8">
        <f>SUM(C23:C24)</f>
        <v>0</v>
      </c>
      <c r="D22" s="8">
        <f t="shared" ref="D22:G22" si="7">SUM(D23:D24)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9">
        <v>0</v>
      </c>
    </row>
    <row r="23" spans="1:8" x14ac:dyDescent="0.2">
      <c r="A23" s="27" t="s">
        <v>17</v>
      </c>
      <c r="B23" s="10">
        <v>0</v>
      </c>
      <c r="C23" s="10">
        <v>0</v>
      </c>
      <c r="D23" s="10">
        <f t="shared" ref="D23:D24" si="8">B23+C23</f>
        <v>0</v>
      </c>
      <c r="E23" s="10">
        <v>0</v>
      </c>
      <c r="F23" s="10">
        <v>0</v>
      </c>
      <c r="G23" s="10">
        <f t="shared" ref="G23:G24" si="9">D23-E23</f>
        <v>0</v>
      </c>
      <c r="H23" s="9" t="s">
        <v>52</v>
      </c>
    </row>
    <row r="24" spans="1:8" x14ac:dyDescent="0.2">
      <c r="A24" s="27" t="s">
        <v>18</v>
      </c>
      <c r="B24" s="10">
        <v>0</v>
      </c>
      <c r="C24" s="10">
        <v>0</v>
      </c>
      <c r="D24" s="10">
        <f t="shared" si="8"/>
        <v>0</v>
      </c>
      <c r="E24" s="10">
        <v>0</v>
      </c>
      <c r="F24" s="10">
        <v>0</v>
      </c>
      <c r="G24" s="10">
        <f t="shared" si="9"/>
        <v>0</v>
      </c>
      <c r="H24" s="9" t="s">
        <v>53</v>
      </c>
    </row>
    <row r="25" spans="1:8" x14ac:dyDescent="0.2">
      <c r="A25" s="26" t="s">
        <v>19</v>
      </c>
      <c r="B25" s="8">
        <f>SUM(B26:B29)</f>
        <v>0</v>
      </c>
      <c r="C25" s="8">
        <f>SUM(C26:C29)</f>
        <v>0</v>
      </c>
      <c r="D25" s="8">
        <f t="shared" ref="D25:G25" si="10">SUM(D26:D29)</f>
        <v>0</v>
      </c>
      <c r="E25" s="8">
        <f t="shared" si="10"/>
        <v>0</v>
      </c>
      <c r="F25" s="8">
        <f t="shared" si="10"/>
        <v>0</v>
      </c>
      <c r="G25" s="8">
        <f t="shared" si="10"/>
        <v>0</v>
      </c>
      <c r="H25" s="9">
        <v>0</v>
      </c>
    </row>
    <row r="26" spans="1:8" x14ac:dyDescent="0.2">
      <c r="A26" s="27" t="s">
        <v>20</v>
      </c>
      <c r="B26" s="10">
        <v>0</v>
      </c>
      <c r="C26" s="10">
        <v>0</v>
      </c>
      <c r="D26" s="10">
        <f t="shared" ref="D26:D29" si="11">B26+C26</f>
        <v>0</v>
      </c>
      <c r="E26" s="10">
        <v>0</v>
      </c>
      <c r="F26" s="10">
        <v>0</v>
      </c>
      <c r="G26" s="10">
        <f t="shared" ref="G26:G29" si="12">D26-E26</f>
        <v>0</v>
      </c>
      <c r="H26" s="9" t="s">
        <v>54</v>
      </c>
    </row>
    <row r="27" spans="1:8" x14ac:dyDescent="0.2">
      <c r="A27" s="27" t="s">
        <v>21</v>
      </c>
      <c r="B27" s="10">
        <v>0</v>
      </c>
      <c r="C27" s="10">
        <v>0</v>
      </c>
      <c r="D27" s="10">
        <f t="shared" si="11"/>
        <v>0</v>
      </c>
      <c r="E27" s="10">
        <v>0</v>
      </c>
      <c r="F27" s="10">
        <v>0</v>
      </c>
      <c r="G27" s="10">
        <f t="shared" si="12"/>
        <v>0</v>
      </c>
      <c r="H27" s="9" t="s">
        <v>55</v>
      </c>
    </row>
    <row r="28" spans="1:8" x14ac:dyDescent="0.2">
      <c r="A28" s="27" t="s">
        <v>22</v>
      </c>
      <c r="B28" s="10">
        <v>0</v>
      </c>
      <c r="C28" s="10">
        <v>0</v>
      </c>
      <c r="D28" s="10">
        <f t="shared" si="11"/>
        <v>0</v>
      </c>
      <c r="E28" s="10">
        <v>0</v>
      </c>
      <c r="F28" s="10">
        <v>0</v>
      </c>
      <c r="G28" s="10">
        <f t="shared" si="12"/>
        <v>0</v>
      </c>
      <c r="H28" s="9" t="s">
        <v>56</v>
      </c>
    </row>
    <row r="29" spans="1:8" x14ac:dyDescent="0.2">
      <c r="A29" s="27" t="s">
        <v>23</v>
      </c>
      <c r="B29" s="10">
        <v>0</v>
      </c>
      <c r="C29" s="10">
        <v>0</v>
      </c>
      <c r="D29" s="10">
        <f t="shared" si="11"/>
        <v>0</v>
      </c>
      <c r="E29" s="10">
        <v>0</v>
      </c>
      <c r="F29" s="10">
        <v>0</v>
      </c>
      <c r="G29" s="10">
        <f t="shared" si="12"/>
        <v>0</v>
      </c>
      <c r="H29" s="9" t="s">
        <v>57</v>
      </c>
    </row>
    <row r="30" spans="1:8" x14ac:dyDescent="0.2">
      <c r="A30" s="26" t="s">
        <v>35</v>
      </c>
      <c r="B30" s="8">
        <f>SUM(B31)</f>
        <v>0</v>
      </c>
      <c r="C30" s="8">
        <f t="shared" ref="C30:G30" si="13">SUM(C31)</f>
        <v>0</v>
      </c>
      <c r="D30" s="8">
        <f t="shared" si="13"/>
        <v>0</v>
      </c>
      <c r="E30" s="8">
        <f t="shared" si="13"/>
        <v>0</v>
      </c>
      <c r="F30" s="8">
        <f t="shared" si="13"/>
        <v>0</v>
      </c>
      <c r="G30" s="8">
        <f t="shared" si="13"/>
        <v>0</v>
      </c>
      <c r="H30" s="9">
        <v>0</v>
      </c>
    </row>
    <row r="31" spans="1:8" x14ac:dyDescent="0.2">
      <c r="A31" s="27" t="s">
        <v>24</v>
      </c>
      <c r="B31" s="10">
        <v>0</v>
      </c>
      <c r="C31" s="10">
        <v>0</v>
      </c>
      <c r="D31" s="10">
        <f t="shared" ref="D31:D34" si="14">B31+C31</f>
        <v>0</v>
      </c>
      <c r="E31" s="10">
        <v>0</v>
      </c>
      <c r="F31" s="10">
        <v>0</v>
      </c>
      <c r="G31" s="10">
        <f t="shared" ref="G31:G34" si="15">D31-E31</f>
        <v>0</v>
      </c>
      <c r="H31" s="9" t="s">
        <v>58</v>
      </c>
    </row>
    <row r="32" spans="1:8" x14ac:dyDescent="0.2">
      <c r="A32" s="28" t="s">
        <v>36</v>
      </c>
      <c r="B32" s="8">
        <v>0</v>
      </c>
      <c r="C32" s="8">
        <v>0</v>
      </c>
      <c r="D32" s="8">
        <f t="shared" si="14"/>
        <v>0</v>
      </c>
      <c r="E32" s="8">
        <v>0</v>
      </c>
      <c r="F32" s="8">
        <v>0</v>
      </c>
      <c r="G32" s="8">
        <f t="shared" si="15"/>
        <v>0</v>
      </c>
      <c r="H32" s="9" t="s">
        <v>59</v>
      </c>
    </row>
    <row r="33" spans="1:8" x14ac:dyDescent="0.2">
      <c r="A33" s="28" t="s">
        <v>37</v>
      </c>
      <c r="B33" s="8">
        <v>0</v>
      </c>
      <c r="C33" s="8">
        <v>0</v>
      </c>
      <c r="D33" s="8">
        <f t="shared" si="14"/>
        <v>0</v>
      </c>
      <c r="E33" s="8">
        <v>0</v>
      </c>
      <c r="F33" s="8">
        <v>0</v>
      </c>
      <c r="G33" s="8">
        <f t="shared" si="15"/>
        <v>0</v>
      </c>
      <c r="H33" s="9" t="s">
        <v>60</v>
      </c>
    </row>
    <row r="34" spans="1:8" x14ac:dyDescent="0.2">
      <c r="A34" s="28" t="s">
        <v>38</v>
      </c>
      <c r="B34" s="8">
        <v>0</v>
      </c>
      <c r="C34" s="8">
        <v>0</v>
      </c>
      <c r="D34" s="8">
        <f t="shared" si="14"/>
        <v>0</v>
      </c>
      <c r="E34" s="8">
        <v>0</v>
      </c>
      <c r="F34" s="8">
        <v>0</v>
      </c>
      <c r="G34" s="8">
        <f t="shared" si="15"/>
        <v>0</v>
      </c>
      <c r="H34" s="9" t="s">
        <v>61</v>
      </c>
    </row>
    <row r="35" spans="1:8" ht="13.5" customHeight="1" x14ac:dyDescent="0.2">
      <c r="A35" s="29"/>
      <c r="B35" s="11">
        <f>SUM(B6+B9+B18+B22+B25+B30+B32+B33+B34)</f>
        <v>24149627.52</v>
      </c>
      <c r="C35" s="11">
        <f t="shared" ref="C35:G35" si="16">SUM(C6+C9+C18+C22+C25+C30+C32+C33+C34)</f>
        <v>19798683.910000004</v>
      </c>
      <c r="D35" s="11">
        <f t="shared" si="16"/>
        <v>43948311.43</v>
      </c>
      <c r="E35" s="11">
        <f t="shared" si="16"/>
        <v>17030602.390000001</v>
      </c>
      <c r="F35" s="11">
        <f t="shared" si="16"/>
        <v>17030602.390000001</v>
      </c>
      <c r="G35" s="11">
        <f t="shared" si="16"/>
        <v>26917709.039999999</v>
      </c>
    </row>
    <row r="37" spans="1:8" x14ac:dyDescent="0.2">
      <c r="A37" s="1" t="s">
        <v>62</v>
      </c>
    </row>
    <row r="43" spans="1:8" ht="15" x14ac:dyDescent="0.25">
      <c r="A43" s="14" t="s">
        <v>64</v>
      </c>
      <c r="B43" s="15"/>
      <c r="C43" s="15"/>
      <c r="D43" s="20" t="s">
        <v>65</v>
      </c>
      <c r="E43" s="20"/>
      <c r="F43" s="20"/>
      <c r="G43" s="13"/>
    </row>
    <row r="44" spans="1:8" ht="15" x14ac:dyDescent="0.25">
      <c r="A44" s="14" t="s">
        <v>66</v>
      </c>
      <c r="B44" s="15"/>
      <c r="C44" s="15"/>
      <c r="D44" s="20" t="s">
        <v>67</v>
      </c>
      <c r="E44" s="20"/>
      <c r="F44" s="20"/>
      <c r="G44" s="13"/>
    </row>
  </sheetData>
  <sheetProtection formatCells="0" formatColumns="0" formatRows="0" autoFilter="0"/>
  <protectedRanges>
    <protectedRange sqref="A36:G65520" name="Rango1"/>
    <protectedRange sqref="B30 B6 A10:B17 B9 A19:B21 B18 A23:B24 B22 A26:B29 B25 A7:B8 A31:B34 C6:G34" name="Rango1_3"/>
    <protectedRange sqref="B4:G5" name="Rango1_2_2"/>
    <protectedRange sqref="A35:G35" name="Rango1_1_2"/>
  </protectedRanges>
  <mergeCells count="6">
    <mergeCell ref="B2:F2"/>
    <mergeCell ref="G2:G3"/>
    <mergeCell ref="A1:G1"/>
    <mergeCell ref="A2:A4"/>
    <mergeCell ref="D44:F44"/>
    <mergeCell ref="D43:F43"/>
  </mergeCells>
  <printOptions horizontalCentered="1" verticalCentered="1"/>
  <pageMargins left="0.51181102362204722" right="0.43307086614173229" top="0.74803149606299213" bottom="0.74803149606299213" header="0.31496062992125984" footer="0.31496062992125984"/>
  <pageSetup scale="74" orientation="landscape" r:id="rId1"/>
  <ignoredErrors>
    <ignoredError sqref="B6:G8 B31:G35 B9:C30 E9:F30" unlockedFormula="1"/>
    <ignoredError sqref="D9:D30 G9:G30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2023-07-17T16:01:54Z</cp:lastPrinted>
  <dcterms:created xsi:type="dcterms:W3CDTF">2012-12-11T21:13:37Z</dcterms:created>
  <dcterms:modified xsi:type="dcterms:W3CDTF">2023-07-17T16:02:28Z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